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70" windowWidth="14940" windowHeight="9150"/>
  </bookViews>
  <sheets>
    <sheet name="Anexo 1 - Pessoal - Consolidado" sheetId="7" r:id="rId1"/>
    <sheet name="Anexo 1 - Despesas com Pessoal" sheetId="1" r:id="rId2"/>
    <sheet name="Anexo 2 - DCL" sheetId="2" r:id="rId3"/>
    <sheet name="Anexo 3 - Garantias e Contrag." sheetId="3" r:id="rId4"/>
    <sheet name="Anexo 4 - Operações de Crédito" sheetId="4" r:id="rId5"/>
    <sheet name="Anexo 5 - Disponibilidade de C" sheetId="5" r:id="rId6"/>
    <sheet name="Anexo 6 - Demonst. Simplifica" sheetId="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G36" i="7" l="1"/>
  <c r="G35" i="7"/>
  <c r="G34" i="7"/>
  <c r="F33" i="7"/>
  <c r="F34" i="7"/>
  <c r="G27" i="7"/>
  <c r="F27" i="7"/>
  <c r="G26" i="7"/>
  <c r="F26" i="7"/>
  <c r="G25" i="7"/>
  <c r="F25" i="7"/>
  <c r="G24" i="7"/>
  <c r="F24" i="7"/>
  <c r="G23" i="7"/>
  <c r="F23" i="7"/>
  <c r="G21" i="7"/>
  <c r="F21" i="7"/>
  <c r="G20" i="7"/>
  <c r="F20" i="7"/>
  <c r="G19" i="7"/>
  <c r="F19" i="7"/>
  <c r="F18" i="7"/>
  <c r="G18" i="7"/>
  <c r="F22" i="7"/>
  <c r="G22" i="7"/>
  <c r="F28" i="7"/>
  <c r="F35" i="7"/>
  <c r="G28" i="7"/>
  <c r="F32" i="7"/>
  <c r="G32" i="7"/>
</calcChain>
</file>

<file path=xl/sharedStrings.xml><?xml version="1.0" encoding="utf-8"?>
<sst xmlns="http://schemas.openxmlformats.org/spreadsheetml/2006/main" count="1231" uniqueCount="509">
  <si>
    <t>ESTADO DE MATO GROSSO DO SUL</t>
  </si>
  <si>
    <t>Relatório de Gestão Fiscal (RGF)</t>
  </si>
  <si>
    <t>Anexo 1 - Despesa com Pessoal - Poder Executivo</t>
  </si>
  <si>
    <t>Orçamentos Fiscal e da Seguridade Social</t>
  </si>
  <si>
    <t>Setembro à Dezembro de  2016 / 3º Quadrimestre</t>
  </si>
  <si>
    <t>LRF, Art. 55, inciso I, alínea "a"</t>
  </si>
  <si>
    <t>Nº</t>
  </si>
  <si>
    <t/>
  </si>
  <si>
    <t>DESPESA COM PESSOAL</t>
  </si>
  <si>
    <t>Despesas Executadas (Últimos 12 Meses)</t>
  </si>
  <si>
    <t>Liquidadas (a)</t>
  </si>
  <si>
    <t>Inscritas em R.P. Não Processados (b)</t>
  </si>
  <si>
    <t>1</t>
  </si>
  <si>
    <t>DESPESA BRUTA COM PESSOAL (I)</t>
  </si>
  <si>
    <t>6.203.205.411,68</t>
  </si>
  <si>
    <t>607.352,91</t>
  </si>
  <si>
    <t>2</t>
  </si>
  <si>
    <t xml:space="preserve">   Pessoal Ativo</t>
  </si>
  <si>
    <t>4.177.926.843,49</t>
  </si>
  <si>
    <t>54.233,82</t>
  </si>
  <si>
    <t>3</t>
  </si>
  <si>
    <t xml:space="preserve">   Pessoal Inativo e Pensionistas</t>
  </si>
  <si>
    <t>2.025.278.568,19</t>
  </si>
  <si>
    <t>553.119,09</t>
  </si>
  <si>
    <t>4</t>
  </si>
  <si>
    <t xml:space="preserve">   Outras Despesas de Pessoal decorrentes de Contratos de Terceirização (§ 1º do art. 18 da LRF)</t>
  </si>
  <si>
    <t>0,00</t>
  </si>
  <si>
    <t>5</t>
  </si>
  <si>
    <t>DESPESAS NÃO COMPUTADAS (§ 1º do art. 19 da LRF) (II)</t>
  </si>
  <si>
    <t>2.169.962.921,64</t>
  </si>
  <si>
    <t>562.914,05</t>
  </si>
  <si>
    <t>6</t>
  </si>
  <si>
    <t xml:space="preserve">   Indenizações por Demissão e Incentivos à Demissão Voluntária</t>
  </si>
  <si>
    <t>36.445.779,93</t>
  </si>
  <si>
    <t>7</t>
  </si>
  <si>
    <t xml:space="preserve">   Decorrentes de Decisão Judicial de período anterior ao da apuração</t>
  </si>
  <si>
    <t>278.517,61</t>
  </si>
  <si>
    <t>8</t>
  </si>
  <si>
    <t xml:space="preserve">   Despesas de Exercícios Anteriores de período anterior ao da apuração</t>
  </si>
  <si>
    <t>107.960.055,91</t>
  </si>
  <si>
    <t>9.794,96</t>
  </si>
  <si>
    <t>9</t>
  </si>
  <si>
    <t xml:space="preserve">   Inativos e Pensionistas com Recursos Vinculados</t>
  </si>
  <si>
    <t>10</t>
  </si>
  <si>
    <t>DESPESA LÍQUIDA COM PESSOAL (III) = (I - II)</t>
  </si>
  <si>
    <t>4.033.242.490,04</t>
  </si>
  <si>
    <t>44.438,86</t>
  </si>
  <si>
    <t>APURAÇÃO DO CUMPRIMENTO DO LIMITE LEGAL</t>
  </si>
  <si>
    <t>Valor</t>
  </si>
  <si>
    <t>% Sobre a RCL</t>
  </si>
  <si>
    <t>11</t>
  </si>
  <si>
    <t>RECEITA CORRENTE LÍQUIDA - RCL (IV)</t>
  </si>
  <si>
    <t>9.347.981.709,90</t>
  </si>
  <si>
    <t>100,00</t>
  </si>
  <si>
    <t>12</t>
  </si>
  <si>
    <t>DESPESA TOTAL COM PESSOAL - DTP (V) = (III a + III b)</t>
  </si>
  <si>
    <t>4.033.286.928,90</t>
  </si>
  <si>
    <t>43,15</t>
  </si>
  <si>
    <t>13</t>
  </si>
  <si>
    <t>LIMITE MÁXIMO (incisos I, II e III do art.20 da LRF) - 49% da RCL</t>
  </si>
  <si>
    <t>4.580.511.037,85</t>
  </si>
  <si>
    <t>49,00</t>
  </si>
  <si>
    <t>14</t>
  </si>
  <si>
    <t>LIMITE PRUDENCIAL (parágrafo único do art.22 da LRF) - 46,55% da RCL</t>
  </si>
  <si>
    <t>4.351.485.485,96</t>
  </si>
  <si>
    <t>46,55</t>
  </si>
  <si>
    <t>15</t>
  </si>
  <si>
    <t>LIMITE DE ALERTA (inciso II do § 1º do art. 59 da LRF) - 44,1%</t>
  </si>
  <si>
    <t>4.122.459.934,07</t>
  </si>
  <si>
    <t>44,10</t>
  </si>
  <si>
    <t>Anexo 2 - Dívida Consolidada Líquida - Poder Executivo</t>
  </si>
  <si>
    <t>LRF, Art. 55, inciso I, alínea "b"</t>
  </si>
  <si>
    <t>DÍVIDA CONSOLIDADA</t>
  </si>
  <si>
    <t>Saldo do Exercício Anterior</t>
  </si>
  <si>
    <t>Saldo do Exercício de &lt;Exercicio&gt;</t>
  </si>
  <si>
    <t>Até o 1º Quadrimestre</t>
  </si>
  <si>
    <t>Até o 2º Quadrimestre</t>
  </si>
  <si>
    <t>Até o 3º Quadrimestre</t>
  </si>
  <si>
    <t>DÍVIDA CONSOLIDADA - DC (I)</t>
  </si>
  <si>
    <t>8.801.324.237,52</t>
  </si>
  <si>
    <t>8.719.504.457,39</t>
  </si>
  <si>
    <t>8.287.124.154,03</t>
  </si>
  <si>
    <t>8.848.325.565,61</t>
  </si>
  <si>
    <t xml:space="preserve">   Dívida Mobiliária</t>
  </si>
  <si>
    <t xml:space="preserve">   Dívida Contratual</t>
  </si>
  <si>
    <t>8.457.475.453,09</t>
  </si>
  <si>
    <t>8.375.655.672,96</t>
  </si>
  <si>
    <t>7.915.943.114,40</t>
  </si>
  <si>
    <t>8.077.109.045,37</t>
  </si>
  <si>
    <t xml:space="preserve">      Interna</t>
  </si>
  <si>
    <t>7.177.609.696,71</t>
  </si>
  <si>
    <t>7.234.736.951,56</t>
  </si>
  <si>
    <t>6.842.416.758,66</t>
  </si>
  <si>
    <t>7.005.049.989,95</t>
  </si>
  <si>
    <t xml:space="preserve">      Externa</t>
  </si>
  <si>
    <t>1.279.865.756,38</t>
  </si>
  <si>
    <t>1.140.918.721,40</t>
  </si>
  <si>
    <t>1.073.526.355,74</t>
  </si>
  <si>
    <t>1.072.059.055,42</t>
  </si>
  <si>
    <t xml:space="preserve">   Precatórios Posteriores a 05/05/2000 (Inclusive) - Vencidos e Não Pagos</t>
  </si>
  <si>
    <t>343.848.784,43</t>
  </si>
  <si>
    <t>371.181.039,63</t>
  </si>
  <si>
    <t>771.216.520,24</t>
  </si>
  <si>
    <t xml:space="preserve">   Demais Dívidas</t>
  </si>
  <si>
    <t>DEDUÇÕES (II)¹</t>
  </si>
  <si>
    <t>1.380.230.957,59</t>
  </si>
  <si>
    <t>1.480.551.258,58</t>
  </si>
  <si>
    <t>1.497.310.037,74</t>
  </si>
  <si>
    <t>1.540.999.567,23</t>
  </si>
  <si>
    <t>Disponibilidade de Caixa bruta</t>
  </si>
  <si>
    <t>1.415.582.358,17</t>
  </si>
  <si>
    <t>1.587.309.989,10</t>
  </si>
  <si>
    <t>1.557.205.215,72</t>
  </si>
  <si>
    <t>1.564.515.405,92</t>
  </si>
  <si>
    <t>Demais Haveres Financeiros</t>
  </si>
  <si>
    <t>(-) Restos a Pagar Processados (Exceto precatórios)</t>
  </si>
  <si>
    <t>35.351.400,58</t>
  </si>
  <si>
    <t>106.758.730,52</t>
  </si>
  <si>
    <t>59.895.177,98</t>
  </si>
  <si>
    <t>23.515.838,69</t>
  </si>
  <si>
    <t>DÍVIDA CONSOLIDADA LÍQUIDA - DCL (III) = (I - II)</t>
  </si>
  <si>
    <t>7.421.093.279,93</t>
  </si>
  <si>
    <t>7.238.953.198,81</t>
  </si>
  <si>
    <t>6.789.814.116,29</t>
  </si>
  <si>
    <t>7.307.325.998,38</t>
  </si>
  <si>
    <t>RECEITA CORRENTE LÍQUIDA - RCL</t>
  </si>
  <si>
    <t>8.321.250.479,18</t>
  </si>
  <si>
    <t>8.746.464.276,05</t>
  </si>
  <si>
    <t>9.027.525.808,71</t>
  </si>
  <si>
    <t>% DA DC SOBRE A RCL (I/RCL)</t>
  </si>
  <si>
    <t>105,77</t>
  </si>
  <si>
    <t>99,69</t>
  </si>
  <si>
    <t>91,80</t>
  </si>
  <si>
    <t>94,65</t>
  </si>
  <si>
    <t>% DA DCL SOBRE A RCL (III/RCL)</t>
  </si>
  <si>
    <t>89,18</t>
  </si>
  <si>
    <t>82,76</t>
  </si>
  <si>
    <t>75,21</t>
  </si>
  <si>
    <t>78,17</t>
  </si>
  <si>
    <t>16</t>
  </si>
  <si>
    <t>LIMITE DEFINIDO POR RESOLUÇÃO DO SENADO FEDERAL - 200%</t>
  </si>
  <si>
    <t>16.642.500.958,36</t>
  </si>
  <si>
    <t>17.492.928.552,10</t>
  </si>
  <si>
    <t>18.055.051.617,42</t>
  </si>
  <si>
    <t>18.695.963.419,80</t>
  </si>
  <si>
    <t>17</t>
  </si>
  <si>
    <t>LIMITE DE ALERTA - 180%</t>
  </si>
  <si>
    <t>14.978.250.862,52</t>
  </si>
  <si>
    <t>15.743.635.696,89</t>
  </si>
  <si>
    <t>16.249.546.455,68</t>
  </si>
  <si>
    <t>16.826.367.077,82</t>
  </si>
  <si>
    <t>DETALHAMENTO DA DÍVIDA CONTRATUAL</t>
  </si>
  <si>
    <t>18</t>
  </si>
  <si>
    <t>DÍVIDA CONTRATUAL (IV = V + VI + VII + VIII)</t>
  </si>
  <si>
    <t>19</t>
  </si>
  <si>
    <t>DÍVIDA DE PPP (V)</t>
  </si>
  <si>
    <t>20</t>
  </si>
  <si>
    <t>PARCELAMENTO DE DÍVIDAS (VI)</t>
  </si>
  <si>
    <t>92.809.023,23</t>
  </si>
  <si>
    <t>93.051.051,12</t>
  </si>
  <si>
    <t>92.793.117,23</t>
  </si>
  <si>
    <t>91.959.326,36</t>
  </si>
  <si>
    <t>21</t>
  </si>
  <si>
    <t xml:space="preserve">   De Tributos</t>
  </si>
  <si>
    <t>22</t>
  </si>
  <si>
    <t xml:space="preserve">   De Contribuições Sociais</t>
  </si>
  <si>
    <t>23</t>
  </si>
  <si>
    <t xml:space="preserve">      Previdenciárias</t>
  </si>
  <si>
    <t>16.197.815,92</t>
  </si>
  <si>
    <t>15.571.284,12</t>
  </si>
  <si>
    <t>15.082.905,27</t>
  </si>
  <si>
    <t>14.318.883,47</t>
  </si>
  <si>
    <t>24</t>
  </si>
  <si>
    <t xml:space="preserve">      Demais Contribuições Sociais</t>
  </si>
  <si>
    <t>76.611.207,31</t>
  </si>
  <si>
    <t>77.479.767,00</t>
  </si>
  <si>
    <t>77.710.211,96</t>
  </si>
  <si>
    <t>77.640.442,89</t>
  </si>
  <si>
    <t>25</t>
  </si>
  <si>
    <t xml:space="preserve">   Do FGTS</t>
  </si>
  <si>
    <t>26</t>
  </si>
  <si>
    <t xml:space="preserve">   Com Instituição Não Financeira</t>
  </si>
  <si>
    <t>27</t>
  </si>
  <si>
    <t>DÍVIDA COM INSTITUIÇÃO FINANCEIRA (VII)</t>
  </si>
  <si>
    <t>2.358.975.403,53</t>
  </si>
  <si>
    <t>2.184.082.991,22</t>
  </si>
  <si>
    <t>2.081.067.143,19</t>
  </si>
  <si>
    <t>2.043.977.406,60</t>
  </si>
  <si>
    <t>28</t>
  </si>
  <si>
    <t xml:space="preserve">   Interna</t>
  </si>
  <si>
    <t>1.079.109.647,15</t>
  </si>
  <si>
    <t>1.043.164.269,82</t>
  </si>
  <si>
    <t>1.007.540.787,45</t>
  </si>
  <si>
    <t>971.918.351,18</t>
  </si>
  <si>
    <t>29</t>
  </si>
  <si>
    <t xml:space="preserve">   Externa</t>
  </si>
  <si>
    <t>30</t>
  </si>
  <si>
    <t>DEMAIS DÍVIDAS CONTRATUAIS (VIII)</t>
  </si>
  <si>
    <t>6.005.691.026,33</t>
  </si>
  <si>
    <t>6.098.521.630,62</t>
  </si>
  <si>
    <t>5.742.082.853,98</t>
  </si>
  <si>
    <t>5.941.172.312,41</t>
  </si>
  <si>
    <t>OUTROS VALORES NÃO INTEGRANTES DA DC</t>
  </si>
  <si>
    <t>31</t>
  </si>
  <si>
    <t>PRECATÓRIOS ANTERIORES A 05/05/2000</t>
  </si>
  <si>
    <t>588.394,53</t>
  </si>
  <si>
    <t>32</t>
  </si>
  <si>
    <t>PRECATÓRIOS POSTERIORES A 05/05/2000</t>
  </si>
  <si>
    <t>33</t>
  </si>
  <si>
    <t>INSUFICIÊNCIA FINANCEIRA</t>
  </si>
  <si>
    <t>34</t>
  </si>
  <si>
    <t>DEPÓSITOS</t>
  </si>
  <si>
    <t>35</t>
  </si>
  <si>
    <t>RP PROCESSADOS DE EXERCÍCIOS ANTERIORES</t>
  </si>
  <si>
    <t>12.231.725,61</t>
  </si>
  <si>
    <t>317.789.815,01</t>
  </si>
  <si>
    <t>155.442.670,65</t>
  </si>
  <si>
    <t>14.914.303,56</t>
  </si>
  <si>
    <t>36</t>
  </si>
  <si>
    <t>ANTECIPAÇÕES DE RECEITA ORÇAMENTÁRIA - ARO</t>
  </si>
  <si>
    <t>DÍVIDA CONSOLIDADA PREVIDENCIÁRIA</t>
  </si>
  <si>
    <t>37</t>
  </si>
  <si>
    <t>DÍVIDA CONSOLIDADA PREVIDENCIÁRIA (IX)</t>
  </si>
  <si>
    <t>532.039.590,58</t>
  </si>
  <si>
    <t>38</t>
  </si>
  <si>
    <t>Passivo Atuarial</t>
  </si>
  <si>
    <t>39</t>
  </si>
  <si>
    <t>Demais Dívidas</t>
  </si>
  <si>
    <t>40</t>
  </si>
  <si>
    <t>DEDUÇÕES (X)¹</t>
  </si>
  <si>
    <t>534.821.017,94</t>
  </si>
  <si>
    <t>226.573.248,18</t>
  </si>
  <si>
    <t>204.766.150,85</t>
  </si>
  <si>
    <t>264.422.315,33</t>
  </si>
  <si>
    <t>41</t>
  </si>
  <si>
    <t>2.855.447,07</t>
  </si>
  <si>
    <t>1.655.708,34</t>
  </si>
  <si>
    <t>945.934,70</t>
  </si>
  <si>
    <t>13.324,13</t>
  </si>
  <si>
    <t>42</t>
  </si>
  <si>
    <t>INVESTIMENTOS</t>
  </si>
  <si>
    <t>532.035.161,78</t>
  </si>
  <si>
    <t>248.439.823,94</t>
  </si>
  <si>
    <t>206.085.788,36</t>
  </si>
  <si>
    <t>264.409.917,00</t>
  </si>
  <si>
    <t>43</t>
  </si>
  <si>
    <t>44</t>
  </si>
  <si>
    <t>(-) Restos a Pagar Processados</t>
  </si>
  <si>
    <t>69.590,91</t>
  </si>
  <si>
    <t>23.522.284,10</t>
  </si>
  <si>
    <t>2.265.572,21</t>
  </si>
  <si>
    <t>925,80</t>
  </si>
  <si>
    <t>45</t>
  </si>
  <si>
    <t>OBRIGAÇÕES NÃO INTEGRANTES DA DC</t>
  </si>
  <si>
    <t>46</t>
  </si>
  <si>
    <t>DÍVIDA CONSOLIDADA LÍQUIDA PREVIDENCIÁRIA (XI) = (IX - X)</t>
  </si>
  <si>
    <t>(2.781.427,36)</t>
  </si>
  <si>
    <t>305.466.342,40</t>
  </si>
  <si>
    <t>327.273.439,73</t>
  </si>
  <si>
    <t>267.617.275,25</t>
  </si>
  <si>
    <t>Anexo 3 - Garantias e Contragarantias - Poder Executivo</t>
  </si>
  <si>
    <t>GARANTIAS CONCEDIDAS</t>
  </si>
  <si>
    <t>EXTERNAS (I)</t>
  </si>
  <si>
    <t xml:space="preserve">   Aval ou Fiança em Operações de Crédito</t>
  </si>
  <si>
    <t xml:space="preserve">   Outras Garantias nos Termos da LRF ***1</t>
  </si>
  <si>
    <t>INTERNAS (II)</t>
  </si>
  <si>
    <t>25.144.132,65</t>
  </si>
  <si>
    <t>22.459.008,71</t>
  </si>
  <si>
    <t>21.020.090,20</t>
  </si>
  <si>
    <t>20.987.414,86</t>
  </si>
  <si>
    <t>TOTAL GARANTIAS CONCEDIDAS (III) = (I + II)</t>
  </si>
  <si>
    <t>% do TOTAL DAS GARANTIAS sobre a RCL</t>
  </si>
  <si>
    <t>0,30</t>
  </si>
  <si>
    <t>0,26</t>
  </si>
  <si>
    <t>0,23</t>
  </si>
  <si>
    <t>0,22</t>
  </si>
  <si>
    <t>LIMITE DEFINIDO POR RESOLUÇÃO DO SENADO FEDERAL - 22%</t>
  </si>
  <si>
    <t>1.830.675.105,42</t>
  </si>
  <si>
    <t>1.924.222.140,73</t>
  </si>
  <si>
    <t>1.986.055.677,92</t>
  </si>
  <si>
    <t>2.056.555.976,18</t>
  </si>
  <si>
    <t>LIMITE DE ALERTA (inciso II do § 1º do art. 59 da LRF) - 19,8% DA RCL</t>
  </si>
  <si>
    <t>1.647.607.594,88</t>
  </si>
  <si>
    <t>1.731.799.926,66</t>
  </si>
  <si>
    <t>1.787.450.110,13</t>
  </si>
  <si>
    <t>1.850.900.378,56</t>
  </si>
  <si>
    <t>CONTRAGARANTIAS RECEBIDAS</t>
  </si>
  <si>
    <t>EXTERNAS (V)</t>
  </si>
  <si>
    <t>INTERNAS (VI)</t>
  </si>
  <si>
    <t>TOTAL CONTRAGARANTIAS RECEBIDAS (VII) = (V + VI)</t>
  </si>
  <si>
    <t>MEDIDAS CORRETIVAS</t>
  </si>
  <si>
    <t>Descrição</t>
  </si>
  <si>
    <t>Anexo 4 - Operações de Crédito - Poder Executivo</t>
  </si>
  <si>
    <t>LRF, Art. 55, inciso I, alínea "d" e inciso III, alínea "c"</t>
  </si>
  <si>
    <t>OPERAÇÕES DE CRÉDITO</t>
  </si>
  <si>
    <t>Valor Realizado</t>
  </si>
  <si>
    <t>No Quadrimestre de Referência</t>
  </si>
  <si>
    <t>Até o Quadrimestre de Referência (a)</t>
  </si>
  <si>
    <t>SUJEITAS AO LIMITE PARA FINS DE CONTRATAÇÃO (I)</t>
  </si>
  <si>
    <t>3.838.534,78</t>
  </si>
  <si>
    <t>Mobiliária</t>
  </si>
  <si>
    <t>Contratual</t>
  </si>
  <si>
    <t xml:space="preserve">      Abertura de Crédito</t>
  </si>
  <si>
    <t xml:space="preserve">      Aquisição Financiada de Bens e Arrendamento Mercantil Financeiro</t>
  </si>
  <si>
    <t xml:space="preserve">         Derivadas de PPP</t>
  </si>
  <si>
    <t xml:space="preserve">         Demais Aquisições Financiadas</t>
  </si>
  <si>
    <t xml:space="preserve">      Antecipação de Receita</t>
  </si>
  <si>
    <t xml:space="preserve">         Pela Venda a Termo de Bens e Serviços</t>
  </si>
  <si>
    <t xml:space="preserve">         Demais Antecipações de Receita</t>
  </si>
  <si>
    <t xml:space="preserve">      Assunção, Reconhecimento e Confissão de Dívidas (LRF, art. 29, § 1º)</t>
  </si>
  <si>
    <t xml:space="preserve">      Outras Operações de Crédito</t>
  </si>
  <si>
    <t xml:space="preserve">      Tipo de Operação</t>
  </si>
  <si>
    <t>NÃO SUJEITAS AO LIMITE PARA FINS DE CONTRATAÇÃO (II)</t>
  </si>
  <si>
    <t>7.259.231,71</t>
  </si>
  <si>
    <t>Parcelamentos de Dívidas</t>
  </si>
  <si>
    <t>Melhoria da Administração de Receitas e da Gestão Fiscal, Financeira e Patrimonial</t>
  </si>
  <si>
    <t>Programa de Iluminação Pública - RELUZ</t>
  </si>
  <si>
    <t>Outras Operações de Crédito Não Sujeitas ao Limite</t>
  </si>
  <si>
    <t>APURAÇÃO DO CUMPRIMENTO DOS LIMITES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</si>
  <si>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</si>
  <si>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</si>
  <si>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</si>
  <si>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</si>
  <si>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0,04</t>
  </si>
  <si>
    <t>LIMITE GERAL DEFINIDO POR RESOLUÇÃO DO SENADO FEDERAL PARA AS OPERAÇÕES DE CRÉDITO INTERNAS E EXTERNAS</t>
  </si>
  <si>
    <t>1.495.677.073,58</t>
  </si>
  <si>
    <t>16,00</t>
  </si>
  <si>
    <t>LIMITE DE ALERTA (inciso III do § 1º do art. 59 da LRF) - %</t>
  </si>
  <si>
    <t>1.346.109.366,22</t>
  </si>
  <si>
    <t>14,40</t>
  </si>
  <si>
    <t>OPERAÇÕES DE CRÉDITO POR ANTECIPAÇÃO DA RECEITA ORÇAMENTÁRIA</t>
  </si>
  <si>
    <t>LIMITE DEFINIDO POR RESOLUÇÃO DO SENADO FEDERAL PARA AS OPERAÇÕES DE CRÉDITO POR ANTECIPAÇÃO DA RECEITA ORÇAMENTÁRIA</t>
  </si>
  <si>
    <t>655.433.417,93</t>
  </si>
  <si>
    <t>7,00</t>
  </si>
  <si>
    <t>LIMITE DE ALERTA DA OPERAÇÃO DE CRÉDITO (ARO) - 6,3% DA RCL</t>
  </si>
  <si>
    <t>TOTAL CONSIDERADO PARA CONTRATAÇÃO DE NOVAS OPERAÇÕES DE CRÉDITO (V) = (IV + IIa)</t>
  </si>
  <si>
    <t>11.097.766,49</t>
  </si>
  <si>
    <t>0,12</t>
  </si>
  <si>
    <t>Anexo 5 - Disponibilidade de Caixa - Poder Executivo</t>
  </si>
  <si>
    <t>LRF, Art. 55, inciso III, alínea "a"</t>
  </si>
  <si>
    <t>DESTINAÇÃO DOS RECURSOS</t>
  </si>
  <si>
    <t>Disponibilidade de Caixa Bruta (a)</t>
  </si>
  <si>
    <t>Obrigações Financeiras</t>
  </si>
  <si>
    <t>RP Liquidados e Não Pagos De Exercícios Anteriores (b)</t>
  </si>
  <si>
    <t>RP Liquidados e Não Pagos Do Exercício (c)</t>
  </si>
  <si>
    <t>RP Empenhados e Não Liquidados de Exercícios Anteriores (d)</t>
  </si>
  <si>
    <t>Demais Obrigações Financeiras (e)</t>
  </si>
  <si>
    <t>Disponibilidade de Caixa Líquida (antes da Inscrição em RP Não Processados do Exercício) (f)=(a-(b+c+d+e))</t>
  </si>
  <si>
    <t>RP Empenhados e Não Liquidados do Exercício</t>
  </si>
  <si>
    <t>Empenhos Não Liquidados Cancelados (Não Inscritos por Insuficiência Financeira)</t>
  </si>
  <si>
    <t>TOTAL DOS RECURSOS VINCULADOS (I)</t>
  </si>
  <si>
    <t>786.101.769,92</t>
  </si>
  <si>
    <t>1.072.637,77</t>
  </si>
  <si>
    <t>108.706.122,10</t>
  </si>
  <si>
    <t>11.027.953,83</t>
  </si>
  <si>
    <t>23.068.238,52</t>
  </si>
  <si>
    <t>642.226.817,70</t>
  </si>
  <si>
    <t>106.136.655,26</t>
  </si>
  <si>
    <t xml:space="preserve">   11 Receitas de Impostos e de Transferência de Impostos - Educação</t>
  </si>
  <si>
    <t xml:space="preserve">   12 Transferências do FUNDEB 60%</t>
  </si>
  <si>
    <t xml:space="preserve">   13 Transferências do FUNDEB 40%</t>
  </si>
  <si>
    <t xml:space="preserve">   14 Transferência de Recursos do Fundo Nacional do Desenvolvimento da Educação - FNDE</t>
  </si>
  <si>
    <t xml:space="preserve">   15 Transferência de Convênios do União - Educação</t>
  </si>
  <si>
    <t>5.730.421,55</t>
  </si>
  <si>
    <t>24.394,80</t>
  </si>
  <si>
    <t>8.202,94</t>
  </si>
  <si>
    <t>127.555,69</t>
  </si>
  <si>
    <t>5.570.268,12</t>
  </si>
  <si>
    <t>281.827,03</t>
  </si>
  <si>
    <t xml:space="preserve">   16 Transferências de Convênios da Estado - Educação</t>
  </si>
  <si>
    <t xml:space="preserve">   19 Outros Recursos Destinados à Educação</t>
  </si>
  <si>
    <t xml:space="preserve">   21 Receitas de Impostos e de Transferência de Impostos - Saúde</t>
  </si>
  <si>
    <t xml:space="preserve">   22 Transferência de Recursos do Sistema Único de Saúde - SUS</t>
  </si>
  <si>
    <t xml:space="preserve">   23 Transferências de Convênios União - Saúde</t>
  </si>
  <si>
    <t xml:space="preserve">   24 Transferências de Convênios do Estado - Saúde</t>
  </si>
  <si>
    <t xml:space="preserve">   29 Outros Recursos Destinados à Saúde</t>
  </si>
  <si>
    <t>113.631.175,44</t>
  </si>
  <si>
    <t>55.407,00</t>
  </si>
  <si>
    <t>7.340.815,11</t>
  </si>
  <si>
    <t>30.295,74</t>
  </si>
  <si>
    <t>38.818,15</t>
  </si>
  <si>
    <t>106.165.839,44</t>
  </si>
  <si>
    <t>13.997.386,37</t>
  </si>
  <si>
    <t xml:space="preserve">   31 Transferência de Recursos do Fundo Nacional de Assistência Social - FNAS</t>
  </si>
  <si>
    <t xml:space="preserve">   32 Transferências de Convênios - Assistência Social</t>
  </si>
  <si>
    <t xml:space="preserve">   33 Transferências de Convênios da União - Assistência Social</t>
  </si>
  <si>
    <t xml:space="preserve">   34 Transferências de Convênios do Estado - Assistência Social</t>
  </si>
  <si>
    <t xml:space="preserve">   35 Transferência de Recursos do Fundo de Investimentos Sociais</t>
  </si>
  <si>
    <t>38.934.417,00</t>
  </si>
  <si>
    <t>799.912,44</t>
  </si>
  <si>
    <t>99.473.178,97</t>
  </si>
  <si>
    <t>4.334,00</t>
  </si>
  <si>
    <t>12.928.158,21</t>
  </si>
  <si>
    <t>(74.271.166,62)</t>
  </si>
  <si>
    <t>3.711.794,10</t>
  </si>
  <si>
    <t xml:space="preserve">   39 Outros Recursos Destinados à Assistência Social</t>
  </si>
  <si>
    <t xml:space="preserve">   41 Recursos destinados ao RPPS - Plano Previdenciário</t>
  </si>
  <si>
    <t xml:space="preserve">   42 Recursos destinados ao RPPS - Plano Financeiro</t>
  </si>
  <si>
    <t xml:space="preserve">   60 Recursos próprios dos consórcios</t>
  </si>
  <si>
    <t xml:space="preserve">   70 Recursos de Operações de Crédito</t>
  </si>
  <si>
    <t>8.841.475,75</t>
  </si>
  <si>
    <t>59.209,95</t>
  </si>
  <si>
    <t>8.782.265,80</t>
  </si>
  <si>
    <t xml:space="preserve">   71 Recursos de Alienação de Bens/Ativos</t>
  </si>
  <si>
    <t>1.090.483,35</t>
  </si>
  <si>
    <t xml:space="preserve">   91 Transferencias do Fundo de Desenvolvimento do Sist.Rodoviário MS - FUNDERSUL</t>
  </si>
  <si>
    <t>231.503.436,39</t>
  </si>
  <si>
    <t>968.890,55</t>
  </si>
  <si>
    <t>230.534.545,84</t>
  </si>
  <si>
    <t xml:space="preserve">   92 Outros Convênios do Estado</t>
  </si>
  <si>
    <t xml:space="preserve">   93 Outros Convênios da União</t>
  </si>
  <si>
    <t>114.010.659,91</t>
  </si>
  <si>
    <t>107.248,07</t>
  </si>
  <si>
    <t>1.631.476,83</t>
  </si>
  <si>
    <t>322.318,58</t>
  </si>
  <si>
    <t>611.568,18</t>
  </si>
  <si>
    <t>111.338.048,25</t>
  </si>
  <si>
    <t>69.565.026,43</t>
  </si>
  <si>
    <t xml:space="preserve">   99 Outras Destinações Vinculadas de Recursos</t>
  </si>
  <si>
    <t>272.359.700,53</t>
  </si>
  <si>
    <t>50.860,31</t>
  </si>
  <si>
    <t>236.256,39</t>
  </si>
  <si>
    <t>10.662.802,57</t>
  </si>
  <si>
    <t>8.393.247,74</t>
  </si>
  <si>
    <t>253.016.533,52</t>
  </si>
  <si>
    <t>18.580.621,33</t>
  </si>
  <si>
    <t>TOTAL DOS RECURSOS NÃO VINCULADOS (II)</t>
  </si>
  <si>
    <t>560.710.176,01</t>
  </si>
  <si>
    <t>22.060.474,27</t>
  </si>
  <si>
    <t>192.401.357,72</t>
  </si>
  <si>
    <t>5.768.701,83</t>
  </si>
  <si>
    <t>195.887.564,15</t>
  </si>
  <si>
    <t>144.592.078,04</t>
  </si>
  <si>
    <t>93.812.144,52</t>
  </si>
  <si>
    <t xml:space="preserve">   PODER EXECUTIVO (Recursos Não Vinculados)</t>
  </si>
  <si>
    <t xml:space="preserve">   PODER LEGISLATIVO (Recursos Não Vinculados)</t>
  </si>
  <si>
    <t>TOTAL (III) = (I + II)</t>
  </si>
  <si>
    <t>1.346.811.945,93</t>
  </si>
  <si>
    <t>23.133.112,04</t>
  </si>
  <si>
    <t>301.107.479,82</t>
  </si>
  <si>
    <t>16.796.655,66</t>
  </si>
  <si>
    <t>218.955.802,67</t>
  </si>
  <si>
    <t>786.818.895,74</t>
  </si>
  <si>
    <t>199.948.799,78</t>
  </si>
  <si>
    <t>REGIME PRÓPRIO DE PREVIDÊNCIA DOS SERVIDORES</t>
  </si>
  <si>
    <t>264.423.241,13</t>
  </si>
  <si>
    <t>10.521.536,38</t>
  </si>
  <si>
    <t>9.144,32</t>
  </si>
  <si>
    <t>85.014.303,20</t>
  </si>
  <si>
    <t>168.877.331,43</t>
  </si>
  <si>
    <t>219.653,69</t>
  </si>
  <si>
    <t>Anexo 6 - Demonstrativo Simplificado do Relatório de Gestão Fiscal - Poder Executivo</t>
  </si>
  <si>
    <t>LRF, Art. 48</t>
  </si>
  <si>
    <t>RECEITA CORRENTE LÍQUIDA</t>
  </si>
  <si>
    <t>Valor Até o Bimestre</t>
  </si>
  <si>
    <t>Receita Corrente Líquida</t>
  </si>
  <si>
    <t>Despesa Total com Pessoal - DTP</t>
  </si>
  <si>
    <t>LIMITE MÁXIMO (incisos I, II e III do art.20 da LRF) – 49%</t>
  </si>
  <si>
    <t xml:space="preserve">LIMITE PRUDENCIAL (parágrafo único do art.22 da LRF) –  46,55% </t>
  </si>
  <si>
    <t>Dívida Consolidada Líquida</t>
  </si>
  <si>
    <t>Limite Definido por Resolução do Senado Federal</t>
  </si>
  <si>
    <t>200,00</t>
  </si>
  <si>
    <t>GARANTIAS DE VALORES</t>
  </si>
  <si>
    <t>Total das Garantias Concedidas</t>
  </si>
  <si>
    <t>22,00</t>
  </si>
  <si>
    <t>Operações de Crédito Externas e Internas</t>
  </si>
  <si>
    <t>Operações de Crédito por Antecipação da Receita</t>
  </si>
  <si>
    <t>Limite definido pelo Senado Federal para Operações de Crédito Externas e Internas</t>
  </si>
  <si>
    <t>1.498.133.526,69</t>
  </si>
  <si>
    <t>16,03</t>
  </si>
  <si>
    <t>Limite definido pelo Senado Federal para Operações de Crédito por Antecipação da Receita</t>
  </si>
  <si>
    <t>7,01</t>
  </si>
  <si>
    <t>RESTOS A PAGAR</t>
  </si>
  <si>
    <t>Inscrição em Restos a Pagar não Processados do Exercício</t>
  </si>
  <si>
    <t>Disponibilidade de Caixa Líquida (antes da Inscrição em Restos a Pagar Não Processados do Exercício)</t>
  </si>
  <si>
    <t>Valor Total</t>
  </si>
  <si>
    <t>200.168.453,47</t>
  </si>
  <si>
    <t>955.696.227,17</t>
  </si>
  <si>
    <t>CONSOLIDADO</t>
  </si>
  <si>
    <t>RELATÓRIO DE GESTÃO FISCAL</t>
  </si>
  <si>
    <t xml:space="preserve">DEMONSTRATIVO DA DESPESA COM PESSOAL </t>
  </si>
  <si>
    <t>ORÇAMENTOS FISCAL E DA SEGURIDADE SOCIAL</t>
  </si>
  <si>
    <t>JANEIRO A DEZEMBRO DE 2016</t>
  </si>
  <si>
    <t xml:space="preserve"> RGF - ANEXO 1 (LRF, art. 55, inciso I, alínea "a")</t>
  </si>
  <si>
    <t>DESPESAS EXECUTADAS</t>
  </si>
  <si>
    <t>(Últimos 12 Meses)</t>
  </si>
  <si>
    <t>LIQUIDADAS</t>
  </si>
  <si>
    <t>INSCRITAS EM</t>
  </si>
  <si>
    <t xml:space="preserve"> RESTOS A PAGAR</t>
  </si>
  <si>
    <t xml:space="preserve">NÃO </t>
  </si>
  <si>
    <t>(a)</t>
  </si>
  <si>
    <r>
      <t xml:space="preserve"> PROCESSADOS</t>
    </r>
    <r>
      <rPr>
        <b/>
        <vertAlign val="superscript"/>
        <sz val="8"/>
        <rFont val="Verdana"/>
        <family val="2"/>
      </rPr>
      <t>1</t>
    </r>
  </si>
  <si>
    <t>(b)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</si>
  <si>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</si>
  <si>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</si>
  <si>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</si>
  <si>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</si>
  <si>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</si>
  <si>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</si>
  <si>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</si>
  <si>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Imposto de Renda</t>
  </si>
  <si>
    <t>VALOR</t>
  </si>
  <si>
    <t>% SOBRE A RCL</t>
  </si>
  <si>
    <t xml:space="preserve">LIMITE MÁXIMO (VI) (incisos I, II e III, art. 20 da LRF) </t>
  </si>
  <si>
    <t xml:space="preserve">LIMITE PRUDENCIAL (VII) = (0,95 x VI) (parágrafo único do art. 22 da LRF) </t>
  </si>
  <si>
    <t xml:space="preserve">LIMITE DE ALERTA (VIII) = (0,90 x VI) (inciso II do §1º do art. 59 da LRF) </t>
  </si>
  <si>
    <t>FONTE: SPF - Sistema de Planejamento e Finanças do Estado de MS e RREO Outros Poderes.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</si>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</sst>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2" formatCode="&quot;R$ &quot;#,##0.00_);[Red]\(&quot;R$ &quot;#,##0.00\)"/>
    <numFmt numFmtId="173" formatCode="_-* #,##0.00_-;\-* #,##0.00_-;_-* &quot;-&quot;_-;_-@_-"/>
  </numFmts>
  <fonts count="14" x14ac:knownFonts="1">
    <font>
      <sz val="10"/>
      <name val="Arial"/>
    </font>
    <font>
      <b/>
      <sz val="8"/>
      <name val="verdana"/>
    </font>
    <font>
      <sz val="8"/>
      <name val="verdana"/>
    </font>
    <font>
      <b/>
      <sz val="8"/>
      <name val="verdana"/>
    </font>
    <font>
      <sz val="8"/>
      <name val="verdana"/>
    </font>
    <font>
      <b/>
      <sz val="8"/>
      <name val="verdana"/>
    </font>
    <font>
      <sz val="8"/>
      <name val="verdana"/>
    </font>
    <font>
      <b/>
      <sz val="8"/>
      <name val="verdana"/>
    </font>
    <font>
      <b/>
      <sz val="8"/>
      <name val="verdana"/>
    </font>
    <font>
      <sz val="8"/>
      <name val="verdana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12" fillId="0" borderId="0" xfId="1" applyFont="1" applyAlignment="1">
      <alignment vertical="center"/>
    </xf>
    <xf numFmtId="43" fontId="12" fillId="0" borderId="0" xfId="1" applyNumberFormat="1" applyFont="1" applyAlignment="1">
      <alignment vertical="center"/>
    </xf>
    <xf numFmtId="172" fontId="12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173" fontId="11" fillId="0" borderId="2" xfId="1" applyNumberFormat="1" applyFont="1" applyFill="1" applyBorder="1" applyAlignment="1">
      <alignment vertical="center"/>
    </xf>
    <xf numFmtId="173" fontId="11" fillId="0" borderId="3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horizontal="left" vertical="center"/>
    </xf>
    <xf numFmtId="173" fontId="12" fillId="0" borderId="4" xfId="1" applyNumberFormat="1" applyFont="1" applyFill="1" applyBorder="1" applyAlignment="1">
      <alignment vertical="center"/>
    </xf>
    <xf numFmtId="173" fontId="12" fillId="0" borderId="0" xfId="1" applyNumberFormat="1" applyFont="1" applyFill="1" applyAlignment="1">
      <alignment vertical="center"/>
    </xf>
    <xf numFmtId="0" fontId="12" fillId="0" borderId="0" xfId="1" applyFont="1" applyBorder="1" applyAlignment="1">
      <alignment vertical="center"/>
    </xf>
    <xf numFmtId="173" fontId="11" fillId="0" borderId="5" xfId="1" applyNumberFormat="1" applyFont="1" applyFill="1" applyBorder="1" applyAlignment="1">
      <alignment vertical="center"/>
    </xf>
    <xf numFmtId="173" fontId="12" fillId="0" borderId="0" xfId="1" applyNumberFormat="1" applyFont="1" applyFill="1" applyBorder="1" applyAlignment="1">
      <alignment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6" xfId="1" applyNumberFormat="1" applyFont="1" applyFill="1" applyBorder="1" applyAlignment="1">
      <alignment vertical="center"/>
    </xf>
    <xf numFmtId="173" fontId="12" fillId="0" borderId="7" xfId="1" applyNumberFormat="1" applyFont="1" applyFill="1" applyBorder="1" applyAlignment="1">
      <alignment vertical="center"/>
    </xf>
    <xf numFmtId="173" fontId="12" fillId="0" borderId="6" xfId="1" applyNumberFormat="1" applyFont="1" applyFill="1" applyBorder="1" applyAlignment="1">
      <alignment vertical="center"/>
    </xf>
    <xf numFmtId="0" fontId="12" fillId="0" borderId="8" xfId="1" applyNumberFormat="1" applyFont="1" applyFill="1" applyBorder="1" applyAlignment="1">
      <alignment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vertical="center"/>
    </xf>
    <xf numFmtId="0" fontId="11" fillId="0" borderId="8" xfId="1" applyNumberFormat="1" applyFont="1" applyFill="1" applyBorder="1" applyAlignment="1">
      <alignment horizontal="center" vertical="center"/>
    </xf>
    <xf numFmtId="43" fontId="11" fillId="0" borderId="9" xfId="1" applyNumberFormat="1" applyFont="1" applyFill="1" applyBorder="1" applyAlignment="1">
      <alignment horizontal="center" vertical="center"/>
    </xf>
    <xf numFmtId="173" fontId="11" fillId="0" borderId="9" xfId="1" applyNumberFormat="1" applyFont="1" applyFill="1" applyBorder="1" applyAlignment="1">
      <alignment horizontal="right" vertical="center"/>
    </xf>
    <xf numFmtId="43" fontId="11" fillId="0" borderId="9" xfId="1" applyNumberFormat="1" applyFont="1" applyFill="1" applyBorder="1" applyAlignment="1">
      <alignment vertical="center"/>
    </xf>
    <xf numFmtId="4" fontId="11" fillId="0" borderId="9" xfId="1" applyNumberFormat="1" applyFont="1" applyFill="1" applyBorder="1" applyAlignment="1">
      <alignment vertical="center"/>
    </xf>
    <xf numFmtId="0" fontId="12" fillId="0" borderId="11" xfId="0" applyNumberFormat="1" applyFont="1" applyFill="1" applyBorder="1" applyAlignment="1">
      <alignment vertical="center"/>
    </xf>
    <xf numFmtId="0" fontId="12" fillId="0" borderId="11" xfId="1" applyNumberFormat="1" applyFont="1" applyFill="1" applyBorder="1" applyAlignment="1">
      <alignment vertical="center"/>
    </xf>
    <xf numFmtId="22" fontId="12" fillId="0" borderId="11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3" borderId="11" xfId="1" applyNumberFormat="1" applyFont="1" applyFill="1" applyBorder="1" applyAlignment="1">
      <alignment horizontal="center" vertical="center"/>
    </xf>
    <xf numFmtId="0" fontId="11" fillId="3" borderId="0" xfId="1" applyNumberFormat="1" applyFont="1" applyFill="1" applyBorder="1" applyAlignment="1">
      <alignment horizontal="center" vertical="center"/>
    </xf>
    <xf numFmtId="0" fontId="11" fillId="3" borderId="0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>
      <alignment vertical="center"/>
    </xf>
    <xf numFmtId="0" fontId="11" fillId="3" borderId="6" xfId="1" applyNumberFormat="1" applyFont="1" applyFill="1" applyBorder="1" applyAlignment="1">
      <alignment vertical="center"/>
    </xf>
    <xf numFmtId="173" fontId="11" fillId="3" borderId="7" xfId="1" applyNumberFormat="1" applyFont="1" applyFill="1" applyBorder="1" applyAlignment="1">
      <alignment vertical="center"/>
    </xf>
    <xf numFmtId="173" fontId="11" fillId="3" borderId="14" xfId="1" applyNumberFormat="1" applyFont="1" applyFill="1" applyBorder="1" applyAlignment="1">
      <alignment vertical="center"/>
    </xf>
    <xf numFmtId="0" fontId="11" fillId="3" borderId="9" xfId="1" applyNumberFormat="1" applyFont="1" applyFill="1" applyBorder="1" applyAlignment="1">
      <alignment horizontal="center" vertical="center"/>
    </xf>
    <xf numFmtId="0" fontId="11" fillId="3" borderId="8" xfId="1" applyNumberFormat="1" applyFont="1" applyFill="1" applyBorder="1" applyAlignment="1">
      <alignment vertical="center"/>
    </xf>
    <xf numFmtId="0" fontId="11" fillId="3" borderId="8" xfId="1" applyNumberFormat="1" applyFont="1" applyFill="1" applyBorder="1" applyAlignment="1">
      <alignment horizontal="center" vertical="center"/>
    </xf>
    <xf numFmtId="43" fontId="11" fillId="3" borderId="9" xfId="1" applyNumberFormat="1" applyFont="1" applyFill="1" applyBorder="1" applyAlignment="1">
      <alignment horizontal="center" vertical="center"/>
    </xf>
    <xf numFmtId="2" fontId="11" fillId="3" borderId="9" xfId="1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vertical="center"/>
    </xf>
    <xf numFmtId="0" fontId="11" fillId="0" borderId="1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horizontal="left" vertical="center" wrapText="1"/>
    </xf>
    <xf numFmtId="0" fontId="11" fillId="3" borderId="11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0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1" fillId="3" borderId="15" xfId="1" applyNumberFormat="1" applyFont="1" applyFill="1" applyBorder="1" applyAlignment="1">
      <alignment horizontal="center" vertical="center"/>
    </xf>
    <xf numFmtId="0" fontId="11" fillId="3" borderId="3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2" xfId="1" applyNumberFormat="1" applyFont="1" applyFill="1" applyBorder="1" applyAlignment="1">
      <alignment horizontal="center" vertical="center"/>
    </xf>
    <xf numFmtId="0" fontId="11" fillId="3" borderId="4" xfId="1" applyNumberFormat="1" applyFont="1" applyFill="1" applyBorder="1" applyAlignment="1">
      <alignment horizontal="center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IG%20-%20INFORMA&#199;&#213;ES%20GERENCIAIS/Documentos%20-%20Informa&#231;&#245;es%20Gerenciais/2016/Lei%20de%20Responsabilidade%20Fiscal/3&#186;%20Quadrim%202016%20-%20RGF%20FINAL/3&#186;%20Quadrim%202016%20-%20RGF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 Pessoal CONSOLIDADO"/>
      <sheetName val="Anexo 1 - Pessoal EXECUTIVO"/>
      <sheetName val="Anexo 1 - Pessoal LEGISLATIVO"/>
      <sheetName val="Anexo 1 - Pessoal JUDICIÁRIO"/>
      <sheetName val="Anexo 1 - Pessoal MP"/>
      <sheetName val="Anexo 2 - Dívida"/>
      <sheetName val="Anexo 3 - Garantias"/>
      <sheetName val="Anexo 4 -Op. Crédito"/>
      <sheetName val="Anexo 5 Executivo"/>
      <sheetName val="Anexo 5 Consolidado"/>
      <sheetName val="Anexo 6 - Simplificado EXEC"/>
      <sheetName val="Anexo 6 - Simplificado Consolid"/>
    </sheetNames>
    <sheetDataSet>
      <sheetData sheetId="0" refreshError="1"/>
      <sheetData sheetId="1">
        <row r="19">
          <cell r="F19">
            <v>4177926843.4900002</v>
          </cell>
          <cell r="G19">
            <v>54233.820000000065</v>
          </cell>
        </row>
        <row r="20">
          <cell r="F20">
            <v>2025278568.1899998</v>
          </cell>
          <cell r="G20">
            <v>553119.09</v>
          </cell>
        </row>
        <row r="21">
          <cell r="F21">
            <v>0</v>
          </cell>
          <cell r="G21">
            <v>0</v>
          </cell>
        </row>
        <row r="23">
          <cell r="F23">
            <v>36445779.93</v>
          </cell>
          <cell r="G23">
            <v>0</v>
          </cell>
        </row>
        <row r="24">
          <cell r="F24">
            <v>278517.61</v>
          </cell>
          <cell r="G24">
            <v>0</v>
          </cell>
        </row>
        <row r="25">
          <cell r="F25">
            <v>107960055.91</v>
          </cell>
          <cell r="G25">
            <v>9794.9599999999991</v>
          </cell>
        </row>
        <row r="26">
          <cell r="F26">
            <v>2025278568.1899998</v>
          </cell>
          <cell r="G26">
            <v>553119.09</v>
          </cell>
        </row>
        <row r="27">
          <cell r="F27">
            <v>0</v>
          </cell>
        </row>
      </sheetData>
      <sheetData sheetId="2">
        <row r="19">
          <cell r="F19">
            <v>264229911.16999999</v>
          </cell>
          <cell r="G19">
            <v>0</v>
          </cell>
        </row>
        <row r="20">
          <cell r="F20">
            <v>119697021.81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1179574.6100000001</v>
          </cell>
          <cell r="G25">
            <v>0</v>
          </cell>
        </row>
        <row r="26">
          <cell r="F26">
            <v>119697021.81</v>
          </cell>
          <cell r="G26">
            <v>0</v>
          </cell>
        </row>
        <row r="27">
          <cell r="F27">
            <v>33535781.890000001</v>
          </cell>
        </row>
      </sheetData>
      <sheetData sheetId="3">
        <row r="19">
          <cell r="F19">
            <v>572681619.64999998</v>
          </cell>
        </row>
        <row r="20">
          <cell r="F20">
            <v>126563501.66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3">
          <cell r="F23">
            <v>4251149.21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40989755.299999997</v>
          </cell>
          <cell r="G25">
            <v>0</v>
          </cell>
        </row>
        <row r="26">
          <cell r="F26">
            <v>126563501.66</v>
          </cell>
          <cell r="G26">
            <v>0</v>
          </cell>
        </row>
        <row r="27">
          <cell r="F27">
            <v>72525118.319999993</v>
          </cell>
          <cell r="G27">
            <v>0</v>
          </cell>
        </row>
      </sheetData>
      <sheetData sheetId="4">
        <row r="19">
          <cell r="F19">
            <v>195694034.72999999</v>
          </cell>
          <cell r="G19">
            <v>0</v>
          </cell>
        </row>
        <row r="20">
          <cell r="F20">
            <v>50737262.440000005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4665821.9000000004</v>
          </cell>
          <cell r="G25">
            <v>0</v>
          </cell>
        </row>
        <row r="26">
          <cell r="F26">
            <v>50737262.440000005</v>
          </cell>
          <cell r="G26">
            <v>0</v>
          </cell>
        </row>
        <row r="27">
          <cell r="F27">
            <v>27296823.300000001</v>
          </cell>
          <cell r="G2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workbookViewId="0"/>
  </sheetViews>
  <sheetFormatPr defaultRowHeight="10.5" x14ac:dyDescent="0.2"/>
  <cols>
    <col min="1" max="1" width="65.7109375" style="10" customWidth="1"/>
    <col min="2" max="5" width="5.7109375" style="10" customWidth="1"/>
    <col min="6" max="7" width="21.7109375" style="10" customWidth="1"/>
    <col min="8" max="8" width="6.140625" style="10" customWidth="1"/>
    <col min="9" max="9" width="10.5703125" style="10" bestFit="1" customWidth="1"/>
    <col min="10" max="10" width="15.28515625" style="10" bestFit="1" customWidth="1"/>
    <col min="11" max="17" width="9.140625" style="10" customWidth="1"/>
    <col min="18" max="16384" width="9.140625" style="10"/>
  </cols>
  <sheetData>
    <row r="1" spans="1:8" x14ac:dyDescent="0.2">
      <c r="A1" s="8"/>
      <c r="B1" s="8"/>
      <c r="C1" s="8"/>
      <c r="D1" s="8"/>
      <c r="E1" s="8"/>
      <c r="F1" s="9"/>
      <c r="G1" s="9"/>
    </row>
    <row r="2" spans="1:8" x14ac:dyDescent="0.2">
      <c r="A2" s="8"/>
      <c r="B2" s="8"/>
      <c r="C2" s="8"/>
      <c r="D2" s="8"/>
      <c r="E2" s="8"/>
      <c r="F2" s="9"/>
      <c r="G2" s="9"/>
    </row>
    <row r="3" spans="1:8" x14ac:dyDescent="0.2">
      <c r="A3" s="72" t="s">
        <v>0</v>
      </c>
      <c r="B3" s="72"/>
      <c r="C3" s="72"/>
      <c r="D3" s="72"/>
      <c r="E3" s="72"/>
      <c r="F3" s="72"/>
      <c r="G3" s="72"/>
    </row>
    <row r="4" spans="1:8" x14ac:dyDescent="0.2">
      <c r="A4" s="72" t="s">
        <v>478</v>
      </c>
      <c r="B4" s="72"/>
      <c r="C4" s="72"/>
      <c r="D4" s="72"/>
      <c r="E4" s="72"/>
      <c r="F4" s="72"/>
      <c r="G4" s="72"/>
    </row>
    <row r="5" spans="1:8" x14ac:dyDescent="0.2">
      <c r="A5" s="72" t="s">
        <v>479</v>
      </c>
      <c r="B5" s="72"/>
      <c r="C5" s="72"/>
      <c r="D5" s="72"/>
      <c r="E5" s="72"/>
      <c r="F5" s="72"/>
      <c r="G5" s="72"/>
    </row>
    <row r="6" spans="1:8" x14ac:dyDescent="0.2">
      <c r="A6" s="72" t="s">
        <v>480</v>
      </c>
      <c r="B6" s="72"/>
      <c r="C6" s="72"/>
      <c r="D6" s="72"/>
      <c r="E6" s="72"/>
      <c r="F6" s="72"/>
      <c r="G6" s="72"/>
    </row>
    <row r="7" spans="1:8" x14ac:dyDescent="0.2">
      <c r="A7" s="72" t="s">
        <v>481</v>
      </c>
      <c r="B7" s="72"/>
      <c r="C7" s="72"/>
      <c r="D7" s="72"/>
      <c r="E7" s="72"/>
      <c r="F7" s="72"/>
      <c r="G7" s="72"/>
    </row>
    <row r="8" spans="1:8" x14ac:dyDescent="0.2">
      <c r="A8" s="72" t="s">
        <v>482</v>
      </c>
      <c r="B8" s="72"/>
      <c r="C8" s="72"/>
      <c r="D8" s="72"/>
      <c r="E8" s="72"/>
      <c r="F8" s="72"/>
      <c r="G8" s="72"/>
    </row>
    <row r="9" spans="1:8" x14ac:dyDescent="0.2">
      <c r="A9" s="9"/>
      <c r="B9" s="9"/>
      <c r="C9" s="9"/>
      <c r="D9" s="9"/>
      <c r="E9" s="9"/>
      <c r="F9" s="9"/>
      <c r="G9" s="9"/>
    </row>
    <row r="10" spans="1:8" x14ac:dyDescent="0.2">
      <c r="A10" s="8" t="s">
        <v>483</v>
      </c>
      <c r="B10" s="8"/>
      <c r="C10" s="8"/>
      <c r="D10" s="8"/>
      <c r="E10" s="8"/>
      <c r="F10" s="8"/>
      <c r="G10" s="12">
        <v>1</v>
      </c>
    </row>
    <row r="11" spans="1:8" x14ac:dyDescent="0.2">
      <c r="A11" s="59" t="s">
        <v>8</v>
      </c>
      <c r="B11" s="59"/>
      <c r="C11" s="59"/>
      <c r="D11" s="59"/>
      <c r="E11" s="60"/>
      <c r="F11" s="65" t="s">
        <v>484</v>
      </c>
      <c r="G11" s="59"/>
    </row>
    <row r="12" spans="1:8" x14ac:dyDescent="0.2">
      <c r="A12" s="61"/>
      <c r="B12" s="61"/>
      <c r="C12" s="61"/>
      <c r="D12" s="61"/>
      <c r="E12" s="62"/>
      <c r="F12" s="66" t="s">
        <v>485</v>
      </c>
      <c r="G12" s="63"/>
    </row>
    <row r="13" spans="1:8" x14ac:dyDescent="0.2">
      <c r="A13" s="61"/>
      <c r="B13" s="61"/>
      <c r="C13" s="61"/>
      <c r="D13" s="61"/>
      <c r="E13" s="62"/>
      <c r="F13" s="67" t="s">
        <v>486</v>
      </c>
      <c r="G13" s="43" t="s">
        <v>487</v>
      </c>
      <c r="H13" s="13"/>
    </row>
    <row r="14" spans="1:8" x14ac:dyDescent="0.2">
      <c r="A14" s="61"/>
      <c r="B14" s="61"/>
      <c r="C14" s="61"/>
      <c r="D14" s="61"/>
      <c r="E14" s="62"/>
      <c r="F14" s="68"/>
      <c r="G14" s="44" t="s">
        <v>488</v>
      </c>
      <c r="H14" s="13"/>
    </row>
    <row r="15" spans="1:8" x14ac:dyDescent="0.2">
      <c r="A15" s="61"/>
      <c r="B15" s="61"/>
      <c r="C15" s="61"/>
      <c r="D15" s="61"/>
      <c r="E15" s="62"/>
      <c r="F15" s="68"/>
      <c r="G15" s="44" t="s">
        <v>489</v>
      </c>
      <c r="H15" s="13"/>
    </row>
    <row r="16" spans="1:8" ht="11.25" x14ac:dyDescent="0.2">
      <c r="A16" s="61"/>
      <c r="B16" s="61"/>
      <c r="C16" s="61"/>
      <c r="D16" s="61"/>
      <c r="E16" s="62"/>
      <c r="F16" s="69" t="s">
        <v>490</v>
      </c>
      <c r="G16" s="45" t="s">
        <v>491</v>
      </c>
      <c r="H16" s="14"/>
    </row>
    <row r="17" spans="1:10" x14ac:dyDescent="0.2">
      <c r="A17" s="63"/>
      <c r="B17" s="63"/>
      <c r="C17" s="63"/>
      <c r="D17" s="63"/>
      <c r="E17" s="64"/>
      <c r="F17" s="70"/>
      <c r="G17" s="46" t="s">
        <v>492</v>
      </c>
      <c r="H17" s="13"/>
    </row>
    <row r="18" spans="1:10" x14ac:dyDescent="0.2">
      <c r="A18" s="15" t="s">
        <v>13</v>
      </c>
      <c r="B18" s="16"/>
      <c r="C18" s="16"/>
      <c r="D18" s="16"/>
      <c r="E18" s="16"/>
      <c r="F18" s="17">
        <f>F19+F20+F21</f>
        <v>7532808763.1399994</v>
      </c>
      <c r="G18" s="18">
        <f>G19+G20+G21</f>
        <v>607352.91</v>
      </c>
      <c r="H18" s="13"/>
    </row>
    <row r="19" spans="1:10" x14ac:dyDescent="0.2">
      <c r="A19" s="19" t="s">
        <v>493</v>
      </c>
      <c r="B19" s="16"/>
      <c r="C19" s="16"/>
      <c r="D19" s="16"/>
      <c r="E19" s="16"/>
      <c r="F19" s="20">
        <f>'[1]Anexo 1 - Pessoal EXECUTIVO'!F19+'[1]Anexo 1 - Pessoal LEGISLATIVO'!F19+'[1]Anexo 1 - Pessoal JUDICIÁRIO'!F19+'[1]Anexo 1 - Pessoal MP'!F19</f>
        <v>5210532409.039999</v>
      </c>
      <c r="G19" s="21">
        <f>'[1]Anexo 1 - Pessoal EXECUTIVO'!G19+'[1]Anexo 1 - Pessoal LEGISLATIVO'!G19+'[1]Anexo 1 - Pessoal JUDICIÁRIO'!G19+'[1]Anexo 1 - Pessoal MP'!G19</f>
        <v>54233.820000000065</v>
      </c>
      <c r="H19" s="13"/>
    </row>
    <row r="20" spans="1:10" x14ac:dyDescent="0.2">
      <c r="A20" s="19" t="s">
        <v>494</v>
      </c>
      <c r="B20" s="16"/>
      <c r="C20" s="16"/>
      <c r="D20" s="16"/>
      <c r="E20" s="16"/>
      <c r="F20" s="20">
        <f>'[1]Anexo 1 - Pessoal EXECUTIVO'!F20+'[1]Anexo 1 - Pessoal LEGISLATIVO'!F20+'[1]Anexo 1 - Pessoal JUDICIÁRIO'!F20+'[1]Anexo 1 - Pessoal MP'!F20</f>
        <v>2322276354.0999999</v>
      </c>
      <c r="G20" s="21">
        <f>'[1]Anexo 1 - Pessoal EXECUTIVO'!G20+'[1]Anexo 1 - Pessoal LEGISLATIVO'!G20+'[1]Anexo 1 - Pessoal JUDICIÁRIO'!G20+'[1]Anexo 1 - Pessoal MP'!G20</f>
        <v>553119.09</v>
      </c>
      <c r="H20" s="22"/>
    </row>
    <row r="21" spans="1:10" x14ac:dyDescent="0.2">
      <c r="A21" s="19" t="s">
        <v>495</v>
      </c>
      <c r="B21" s="16"/>
      <c r="C21" s="16"/>
      <c r="D21" s="16"/>
      <c r="E21" s="16"/>
      <c r="F21" s="20">
        <f>'[1]Anexo 1 - Pessoal EXECUTIVO'!F21+'[1]Anexo 1 - Pessoal LEGISLATIVO'!F21+'[1]Anexo 1 - Pessoal JUDICIÁRIO'!F21+'[1]Anexo 1 - Pessoal MP'!F21</f>
        <v>0</v>
      </c>
      <c r="G21" s="21">
        <f>'[1]Anexo 1 - Pessoal EXECUTIVO'!G21+'[1]Anexo 1 - Pessoal LEGISLATIVO'!G21+'[1]Anexo 1 - Pessoal JUDICIÁRIO'!G21+'[1]Anexo 1 - Pessoal MP'!G21</f>
        <v>0</v>
      </c>
      <c r="H21" s="22"/>
      <c r="J21" s="11"/>
    </row>
    <row r="22" spans="1:10" x14ac:dyDescent="0.2">
      <c r="A22" s="15" t="s">
        <v>28</v>
      </c>
      <c r="B22" s="15"/>
      <c r="C22" s="15"/>
      <c r="D22" s="15"/>
      <c r="E22" s="15"/>
      <c r="F22" s="23">
        <f>SUM(F23:F27)</f>
        <v>2651404732.0799999</v>
      </c>
      <c r="G22" s="23">
        <f>SUM(G23:G27)</f>
        <v>562914.04999999993</v>
      </c>
      <c r="H22" s="22"/>
      <c r="J22" s="11"/>
    </row>
    <row r="23" spans="1:10" x14ac:dyDescent="0.2">
      <c r="A23" s="19" t="s">
        <v>496</v>
      </c>
      <c r="B23" s="16"/>
      <c r="C23" s="16"/>
      <c r="D23" s="16"/>
      <c r="E23" s="16"/>
      <c r="F23" s="20">
        <f>'[1]Anexo 1 - Pessoal EXECUTIVO'!F23+'[1]Anexo 1 - Pessoal LEGISLATIVO'!F23+'[1]Anexo 1 - Pessoal JUDICIÁRIO'!F23+'[1]Anexo 1 - Pessoal MP'!F23</f>
        <v>40696929.140000001</v>
      </c>
      <c r="G23" s="21">
        <f>'[1]Anexo 1 - Pessoal EXECUTIVO'!G23+'[1]Anexo 1 - Pessoal LEGISLATIVO'!G23+'[1]Anexo 1 - Pessoal JUDICIÁRIO'!G23+'[1]Anexo 1 - Pessoal MP'!G23</f>
        <v>0</v>
      </c>
      <c r="H23" s="22"/>
    </row>
    <row r="24" spans="1:10" x14ac:dyDescent="0.2">
      <c r="A24" s="19" t="s">
        <v>497</v>
      </c>
      <c r="B24" s="16"/>
      <c r="C24" s="16"/>
      <c r="D24" s="16"/>
      <c r="E24" s="16"/>
      <c r="F24" s="20">
        <f>'[1]Anexo 1 - Pessoal EXECUTIVO'!F24+'[1]Anexo 1 - Pessoal LEGISLATIVO'!F24+'[1]Anexo 1 - Pessoal JUDICIÁRIO'!F24+'[1]Anexo 1 - Pessoal MP'!F24</f>
        <v>278517.61</v>
      </c>
      <c r="G24" s="21">
        <f>'[1]Anexo 1 - Pessoal EXECUTIVO'!G24+'[1]Anexo 1 - Pessoal LEGISLATIVO'!G24+'[1]Anexo 1 - Pessoal JUDICIÁRIO'!G24+'[1]Anexo 1 - Pessoal MP'!G24</f>
        <v>0</v>
      </c>
      <c r="H24" s="22"/>
    </row>
    <row r="25" spans="1:10" x14ac:dyDescent="0.2">
      <c r="A25" s="19" t="s">
        <v>498</v>
      </c>
      <c r="B25" s="16"/>
      <c r="C25" s="16"/>
      <c r="D25" s="16"/>
      <c r="E25" s="16"/>
      <c r="F25" s="20">
        <f>'[1]Anexo 1 - Pessoal EXECUTIVO'!F25+'[1]Anexo 1 - Pessoal LEGISLATIVO'!F25+'[1]Anexo 1 - Pessoal JUDICIÁRIO'!F25+'[1]Anexo 1 - Pessoal MP'!F25</f>
        <v>154795207.72</v>
      </c>
      <c r="G25" s="21">
        <f>'[1]Anexo 1 - Pessoal EXECUTIVO'!G25+'[1]Anexo 1 - Pessoal LEGISLATIVO'!G25+'[1]Anexo 1 - Pessoal JUDICIÁRIO'!G25+'[1]Anexo 1 - Pessoal MP'!G25</f>
        <v>9794.9599999999991</v>
      </c>
      <c r="H25" s="22"/>
    </row>
    <row r="26" spans="1:10" x14ac:dyDescent="0.2">
      <c r="A26" s="19" t="s">
        <v>499</v>
      </c>
      <c r="B26" s="16"/>
      <c r="C26" s="16"/>
      <c r="D26" s="16"/>
      <c r="E26" s="16"/>
      <c r="F26" s="20">
        <f>'[1]Anexo 1 - Pessoal EXECUTIVO'!F26+'[1]Anexo 1 - Pessoal LEGISLATIVO'!F26+'[1]Anexo 1 - Pessoal JUDICIÁRIO'!F26+'[1]Anexo 1 - Pessoal MP'!F26</f>
        <v>2322276354.0999999</v>
      </c>
      <c r="G26" s="24">
        <f>'[1]Anexo 1 - Pessoal EXECUTIVO'!G26+'[1]Anexo 1 - Pessoal LEGISLATIVO'!G26+'[1]Anexo 1 - Pessoal JUDICIÁRIO'!G26+'[1]Anexo 1 - Pessoal MP'!G26</f>
        <v>553119.09</v>
      </c>
      <c r="H26" s="22"/>
    </row>
    <row r="27" spans="1:10" x14ac:dyDescent="0.2">
      <c r="A27" s="25" t="s">
        <v>500</v>
      </c>
      <c r="B27" s="26"/>
      <c r="C27" s="26"/>
      <c r="D27" s="26"/>
      <c r="E27" s="26"/>
      <c r="F27" s="27">
        <f>'[1]Anexo 1 - Pessoal EXECUTIVO'!F27+'[1]Anexo 1 - Pessoal LEGISLATIVO'!F27+'[1]Anexo 1 - Pessoal JUDICIÁRIO'!F27+'[1]Anexo 1 - Pessoal MP'!F27</f>
        <v>133357723.50999999</v>
      </c>
      <c r="G27" s="28">
        <f>'[1]Anexo 1 - Pessoal EXECUTIVO'!G27+'[1]Anexo 1 - Pessoal LEGISLATIVO'!G27+'[1]Anexo 1 - Pessoal JUDICIÁRIO'!G27+'[1]Anexo 1 - Pessoal MP'!G27</f>
        <v>0</v>
      </c>
      <c r="H27" s="22"/>
      <c r="I27" s="11"/>
      <c r="J27" s="11"/>
    </row>
    <row r="28" spans="1:10" x14ac:dyDescent="0.2">
      <c r="A28" s="47" t="s">
        <v>44</v>
      </c>
      <c r="B28" s="48"/>
      <c r="C28" s="48"/>
      <c r="D28" s="48"/>
      <c r="E28" s="48"/>
      <c r="F28" s="49">
        <f>F18-F22</f>
        <v>4881404031.0599995</v>
      </c>
      <c r="G28" s="50">
        <f>G18-G22</f>
        <v>44438.860000000102</v>
      </c>
      <c r="H28" s="22"/>
      <c r="J28" s="11"/>
    </row>
    <row r="29" spans="1:10" x14ac:dyDescent="0.2">
      <c r="A29" s="29"/>
      <c r="B29" s="29"/>
      <c r="C29" s="29"/>
      <c r="D29" s="29"/>
      <c r="E29" s="29"/>
      <c r="F29" s="30"/>
      <c r="G29" s="30"/>
    </row>
    <row r="30" spans="1:10" x14ac:dyDescent="0.2">
      <c r="A30" s="71" t="s">
        <v>47</v>
      </c>
      <c r="B30" s="71"/>
      <c r="C30" s="71"/>
      <c r="D30" s="71"/>
      <c r="E30" s="71"/>
      <c r="F30" s="51" t="s">
        <v>501</v>
      </c>
      <c r="G30" s="51" t="s">
        <v>502</v>
      </c>
    </row>
    <row r="31" spans="1:10" x14ac:dyDescent="0.2">
      <c r="A31" s="31" t="s">
        <v>51</v>
      </c>
      <c r="B31" s="32"/>
      <c r="C31" s="32"/>
      <c r="D31" s="32"/>
      <c r="E31" s="32"/>
      <c r="F31" s="33">
        <v>9347981709.8999996</v>
      </c>
      <c r="G31" s="34"/>
    </row>
    <row r="32" spans="1:10" x14ac:dyDescent="0.2">
      <c r="A32" s="52" t="s">
        <v>55</v>
      </c>
      <c r="B32" s="53"/>
      <c r="C32" s="53"/>
      <c r="D32" s="53"/>
      <c r="E32" s="53"/>
      <c r="F32" s="54">
        <f>F28+G28</f>
        <v>4881448469.9199991</v>
      </c>
      <c r="G32" s="55">
        <f>F32/F31*100</f>
        <v>52.219277074005092</v>
      </c>
    </row>
    <row r="33" spans="1:8" x14ac:dyDescent="0.2">
      <c r="A33" s="56" t="s">
        <v>503</v>
      </c>
      <c r="B33" s="56"/>
      <c r="C33" s="56"/>
      <c r="D33" s="56"/>
      <c r="E33" s="57"/>
      <c r="F33" s="35">
        <f>F31*0.6</f>
        <v>5608789025.9399996</v>
      </c>
      <c r="G33" s="36">
        <v>60</v>
      </c>
    </row>
    <row r="34" spans="1:8" x14ac:dyDescent="0.2">
      <c r="A34" s="31" t="s">
        <v>504</v>
      </c>
      <c r="B34" s="31"/>
      <c r="C34" s="31"/>
      <c r="D34" s="31"/>
      <c r="E34" s="31"/>
      <c r="F34" s="35">
        <f>F33*0.95</f>
        <v>5328349574.6429996</v>
      </c>
      <c r="G34" s="36">
        <f>G33*0.95</f>
        <v>57</v>
      </c>
    </row>
    <row r="35" spans="1:8" x14ac:dyDescent="0.2">
      <c r="A35" s="31" t="s">
        <v>505</v>
      </c>
      <c r="B35" s="31"/>
      <c r="C35" s="31"/>
      <c r="D35" s="31"/>
      <c r="E35" s="31"/>
      <c r="F35" s="35">
        <f>F33*0.9</f>
        <v>5047910123.3459997</v>
      </c>
      <c r="G35" s="36">
        <f>G33*0.9</f>
        <v>54</v>
      </c>
    </row>
    <row r="36" spans="1:8" s="40" customFormat="1" x14ac:dyDescent="0.2">
      <c r="A36" s="37" t="s">
        <v>506</v>
      </c>
      <c r="B36" s="38"/>
      <c r="C36" s="38"/>
      <c r="D36" s="38"/>
      <c r="E36" s="38"/>
      <c r="F36" s="38"/>
      <c r="G36" s="39">
        <f ca="1">NOW()</f>
        <v>42865.470068750001</v>
      </c>
    </row>
    <row r="37" spans="1:8" x14ac:dyDescent="0.2">
      <c r="A37" s="58" t="s">
        <v>507</v>
      </c>
      <c r="B37" s="58"/>
      <c r="C37" s="58"/>
      <c r="D37" s="58"/>
      <c r="E37" s="58"/>
      <c r="F37" s="58"/>
      <c r="G37" s="58"/>
      <c r="H37" s="22"/>
    </row>
    <row r="38" spans="1:8" x14ac:dyDescent="0.2">
      <c r="A38" s="58" t="s">
        <v>508</v>
      </c>
      <c r="B38" s="58"/>
      <c r="C38" s="58"/>
      <c r="D38" s="58"/>
      <c r="E38" s="58"/>
      <c r="F38" s="58"/>
      <c r="G38" s="58"/>
    </row>
    <row r="48" spans="1:8" s="41" customFormat="1" x14ac:dyDescent="0.2">
      <c r="H48" s="42"/>
    </row>
    <row r="49" spans="8:8" s="41" customFormat="1" x14ac:dyDescent="0.2">
      <c r="H49" s="42"/>
    </row>
    <row r="50" spans="8:8" s="41" customFormat="1" x14ac:dyDescent="0.2">
      <c r="H50" s="42"/>
    </row>
    <row r="51" spans="8:8" s="41" customFormat="1" x14ac:dyDescent="0.2">
      <c r="H51" s="42"/>
    </row>
    <row r="52" spans="8:8" s="42" customFormat="1" x14ac:dyDescent="0.2"/>
    <row r="53" spans="8:8" s="41" customFormat="1" x14ac:dyDescent="0.2">
      <c r="H53" s="42"/>
    </row>
    <row r="54" spans="8:8" s="41" customFormat="1" x14ac:dyDescent="0.2">
      <c r="H54" s="42"/>
    </row>
    <row r="55" spans="8:8" s="41" customFormat="1" x14ac:dyDescent="0.2">
      <c r="H55" s="42"/>
    </row>
    <row r="56" spans="8:8" s="41" customFormat="1" x14ac:dyDescent="0.2">
      <c r="H56" s="42"/>
    </row>
    <row r="57" spans="8:8" s="41" customFormat="1" x14ac:dyDescent="0.2">
      <c r="H57" s="42"/>
    </row>
    <row r="58" spans="8:8" s="41" customFormat="1" x14ac:dyDescent="0.2">
      <c r="H58" s="42"/>
    </row>
  </sheetData>
  <mergeCells count="15">
    <mergeCell ref="A3:G3"/>
    <mergeCell ref="A4:G4"/>
    <mergeCell ref="A5:G5"/>
    <mergeCell ref="A6:G6"/>
    <mergeCell ref="A7:G7"/>
    <mergeCell ref="A8:G8"/>
    <mergeCell ref="A33:E33"/>
    <mergeCell ref="A37:G37"/>
    <mergeCell ref="A38:G38"/>
    <mergeCell ref="A11:E17"/>
    <mergeCell ref="F11:G11"/>
    <mergeCell ref="F12:G12"/>
    <mergeCell ref="F13:F15"/>
    <mergeCell ref="F16:F17"/>
    <mergeCell ref="A30:E3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9"/>
  <sheetViews>
    <sheetView showGridLines="0" workbookViewId="0"/>
  </sheetViews>
  <sheetFormatPr defaultRowHeight="12.75" x14ac:dyDescent="0.2"/>
  <cols>
    <col min="1" max="1" width="3.28515625" bestFit="1" customWidth="1"/>
    <col min="2" max="2" width="83.85546875" bestFit="1" customWidth="1"/>
    <col min="3" max="4" width="21.5703125" customWidth="1"/>
    <col min="5" max="5" width="5.7109375" customWidth="1"/>
    <col min="6" max="7" width="21.7109375" customWidth="1"/>
  </cols>
  <sheetData>
    <row r="3" spans="1:4" x14ac:dyDescent="0.2">
      <c r="A3" s="73" t="s">
        <v>0</v>
      </c>
      <c r="B3" s="74"/>
      <c r="C3" s="74"/>
      <c r="D3" s="74"/>
    </row>
    <row r="4" spans="1:4" x14ac:dyDescent="0.2">
      <c r="A4" s="73" t="s">
        <v>1</v>
      </c>
      <c r="B4" s="74"/>
      <c r="C4" s="74"/>
      <c r="D4" s="74"/>
    </row>
    <row r="5" spans="1:4" x14ac:dyDescent="0.2">
      <c r="A5" s="73" t="s">
        <v>2</v>
      </c>
      <c r="B5" s="74"/>
      <c r="C5" s="74"/>
      <c r="D5" s="74"/>
    </row>
    <row r="6" spans="1:4" x14ac:dyDescent="0.2">
      <c r="A6" s="73" t="s">
        <v>3</v>
      </c>
      <c r="B6" s="74"/>
      <c r="C6" s="74"/>
      <c r="D6" s="74"/>
    </row>
    <row r="7" spans="1:4" x14ac:dyDescent="0.2">
      <c r="A7" s="73" t="s">
        <v>4</v>
      </c>
      <c r="B7" s="74"/>
      <c r="C7" s="74"/>
      <c r="D7" s="74"/>
    </row>
    <row r="9" spans="1:4" x14ac:dyDescent="0.2">
      <c r="A9" s="75" t="s">
        <v>5</v>
      </c>
      <c r="B9" s="74"/>
      <c r="C9" s="74"/>
      <c r="D9" s="74"/>
    </row>
    <row r="10" spans="1:4" x14ac:dyDescent="0.2">
      <c r="A10" s="76" t="s">
        <v>6</v>
      </c>
      <c r="B10" s="76" t="s">
        <v>8</v>
      </c>
      <c r="C10" s="76" t="s">
        <v>9</v>
      </c>
      <c r="D10" s="76" t="s">
        <v>9</v>
      </c>
    </row>
    <row r="11" spans="1:4" ht="21" x14ac:dyDescent="0.2">
      <c r="A11" s="76" t="s">
        <v>7</v>
      </c>
      <c r="B11" s="76" t="s">
        <v>7</v>
      </c>
      <c r="C11" s="1" t="s">
        <v>10</v>
      </c>
      <c r="D11" s="1" t="s">
        <v>11</v>
      </c>
    </row>
    <row r="12" spans="1:4" ht="15.75" customHeight="1" x14ac:dyDescent="0.2">
      <c r="A12" s="5" t="s">
        <v>12</v>
      </c>
      <c r="B12" s="7" t="s">
        <v>13</v>
      </c>
      <c r="C12" s="3" t="s">
        <v>14</v>
      </c>
      <c r="D12" s="3" t="s">
        <v>15</v>
      </c>
    </row>
    <row r="13" spans="1:4" ht="15.75" customHeight="1" x14ac:dyDescent="0.2">
      <c r="A13" s="4" t="s">
        <v>16</v>
      </c>
      <c r="B13" s="6" t="s">
        <v>17</v>
      </c>
      <c r="C13" s="2" t="s">
        <v>18</v>
      </c>
      <c r="D13" s="2" t="s">
        <v>19</v>
      </c>
    </row>
    <row r="14" spans="1:4" ht="15.75" customHeight="1" x14ac:dyDescent="0.2">
      <c r="A14" s="4" t="s">
        <v>20</v>
      </c>
      <c r="B14" s="6" t="s">
        <v>21</v>
      </c>
      <c r="C14" s="2" t="s">
        <v>22</v>
      </c>
      <c r="D14" s="2" t="s">
        <v>23</v>
      </c>
    </row>
    <row r="15" spans="1:4" ht="15.75" customHeight="1" x14ac:dyDescent="0.2">
      <c r="A15" s="4" t="s">
        <v>24</v>
      </c>
      <c r="B15" s="6" t="s">
        <v>25</v>
      </c>
      <c r="C15" s="2" t="s">
        <v>26</v>
      </c>
      <c r="D15" s="2" t="s">
        <v>26</v>
      </c>
    </row>
    <row r="16" spans="1:4" ht="15.75" customHeight="1" x14ac:dyDescent="0.2">
      <c r="A16" s="5" t="s">
        <v>27</v>
      </c>
      <c r="B16" s="7" t="s">
        <v>28</v>
      </c>
      <c r="C16" s="3" t="s">
        <v>29</v>
      </c>
      <c r="D16" s="3" t="s">
        <v>30</v>
      </c>
    </row>
    <row r="17" spans="1:4" ht="15.75" customHeight="1" x14ac:dyDescent="0.2">
      <c r="A17" s="4" t="s">
        <v>31</v>
      </c>
      <c r="B17" s="6" t="s">
        <v>32</v>
      </c>
      <c r="C17" s="2" t="s">
        <v>33</v>
      </c>
      <c r="D17" s="2" t="s">
        <v>26</v>
      </c>
    </row>
    <row r="18" spans="1:4" ht="15.75" customHeight="1" x14ac:dyDescent="0.2">
      <c r="A18" s="4" t="s">
        <v>34</v>
      </c>
      <c r="B18" s="6" t="s">
        <v>35</v>
      </c>
      <c r="C18" s="2" t="s">
        <v>36</v>
      </c>
      <c r="D18" s="2" t="s">
        <v>26</v>
      </c>
    </row>
    <row r="19" spans="1:4" ht="15.75" customHeight="1" x14ac:dyDescent="0.2">
      <c r="A19" s="4" t="s">
        <v>37</v>
      </c>
      <c r="B19" s="6" t="s">
        <v>38</v>
      </c>
      <c r="C19" s="2" t="s">
        <v>39</v>
      </c>
      <c r="D19" s="2" t="s">
        <v>40</v>
      </c>
    </row>
    <row r="20" spans="1:4" ht="15.75" customHeight="1" x14ac:dyDescent="0.2">
      <c r="A20" s="4" t="s">
        <v>41</v>
      </c>
      <c r="B20" s="6" t="s">
        <v>42</v>
      </c>
      <c r="C20" s="2" t="s">
        <v>22</v>
      </c>
      <c r="D20" s="2" t="s">
        <v>23</v>
      </c>
    </row>
    <row r="21" spans="1:4" ht="15.75" customHeight="1" x14ac:dyDescent="0.2">
      <c r="A21" s="5" t="s">
        <v>43</v>
      </c>
      <c r="B21" s="7" t="s">
        <v>44</v>
      </c>
      <c r="C21" s="3" t="s">
        <v>45</v>
      </c>
      <c r="D21" s="3" t="s">
        <v>46</v>
      </c>
    </row>
    <row r="22" spans="1:4" ht="15.75" customHeight="1" x14ac:dyDescent="0.2"/>
    <row r="23" spans="1:4" x14ac:dyDescent="0.2">
      <c r="A23" s="76" t="s">
        <v>6</v>
      </c>
      <c r="B23" s="76" t="s">
        <v>47</v>
      </c>
      <c r="C23" s="76" t="s">
        <v>48</v>
      </c>
      <c r="D23" s="76" t="s">
        <v>49</v>
      </c>
    </row>
    <row r="24" spans="1:4" x14ac:dyDescent="0.2">
      <c r="A24" s="76" t="s">
        <v>7</v>
      </c>
      <c r="B24" s="76" t="s">
        <v>7</v>
      </c>
      <c r="C24" s="76" t="s">
        <v>7</v>
      </c>
      <c r="D24" s="76" t="s">
        <v>7</v>
      </c>
    </row>
    <row r="25" spans="1:4" ht="16.5" customHeight="1" x14ac:dyDescent="0.2">
      <c r="A25" s="4" t="s">
        <v>50</v>
      </c>
      <c r="B25" s="6" t="s">
        <v>51</v>
      </c>
      <c r="C25" s="2" t="s">
        <v>52</v>
      </c>
      <c r="D25" s="2" t="s">
        <v>53</v>
      </c>
    </row>
    <row r="26" spans="1:4" ht="16.5" customHeight="1" x14ac:dyDescent="0.2">
      <c r="A26" s="4" t="s">
        <v>54</v>
      </c>
      <c r="B26" s="6" t="s">
        <v>55</v>
      </c>
      <c r="C26" s="2" t="s">
        <v>56</v>
      </c>
      <c r="D26" s="2" t="s">
        <v>57</v>
      </c>
    </row>
    <row r="27" spans="1:4" ht="16.5" customHeight="1" x14ac:dyDescent="0.2">
      <c r="A27" s="4" t="s">
        <v>58</v>
      </c>
      <c r="B27" s="6" t="s">
        <v>59</v>
      </c>
      <c r="C27" s="2" t="s">
        <v>60</v>
      </c>
      <c r="D27" s="2" t="s">
        <v>61</v>
      </c>
    </row>
    <row r="28" spans="1:4" ht="16.5" customHeight="1" x14ac:dyDescent="0.2">
      <c r="A28" s="4" t="s">
        <v>62</v>
      </c>
      <c r="B28" s="6" t="s">
        <v>63</v>
      </c>
      <c r="C28" s="2" t="s">
        <v>64</v>
      </c>
      <c r="D28" s="2" t="s">
        <v>65</v>
      </c>
    </row>
    <row r="29" spans="1:4" ht="16.5" customHeight="1" x14ac:dyDescent="0.2">
      <c r="A29" s="4" t="s">
        <v>66</v>
      </c>
      <c r="B29" s="6" t="s">
        <v>67</v>
      </c>
      <c r="C29" s="2" t="s">
        <v>68</v>
      </c>
      <c r="D29" s="2" t="s">
        <v>69</v>
      </c>
    </row>
  </sheetData>
  <mergeCells count="13">
    <mergeCell ref="A10:A11"/>
    <mergeCell ref="B10:B11"/>
    <mergeCell ref="C10:D10"/>
    <mergeCell ref="A23:A24"/>
    <mergeCell ref="B23:B24"/>
    <mergeCell ref="C23:C24"/>
    <mergeCell ref="D23:D24"/>
    <mergeCell ref="A3:D3"/>
    <mergeCell ref="A4:D4"/>
    <mergeCell ref="A5:D5"/>
    <mergeCell ref="A6:D6"/>
    <mergeCell ref="A7:D7"/>
    <mergeCell ref="A9:D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66"/>
  <sheetViews>
    <sheetView showGridLines="0" workbookViewId="0"/>
  </sheetViews>
  <sheetFormatPr defaultRowHeight="12.75" x14ac:dyDescent="0.2"/>
  <cols>
    <col min="1" max="1" width="3.28515625" customWidth="1"/>
    <col min="2" max="2" width="61.28515625" customWidth="1"/>
    <col min="3" max="3" width="17" customWidth="1"/>
    <col min="4" max="6" width="21.28515625" customWidth="1"/>
  </cols>
  <sheetData>
    <row r="3" spans="1:6" x14ac:dyDescent="0.2">
      <c r="A3" s="73" t="s">
        <v>0</v>
      </c>
      <c r="B3" s="74"/>
      <c r="C3" s="74"/>
      <c r="D3" s="74"/>
      <c r="E3" s="74"/>
      <c r="F3" s="74"/>
    </row>
    <row r="4" spans="1:6" x14ac:dyDescent="0.2">
      <c r="A4" s="73" t="s">
        <v>1</v>
      </c>
      <c r="B4" s="74"/>
      <c r="C4" s="74"/>
      <c r="D4" s="74"/>
      <c r="E4" s="74"/>
      <c r="F4" s="74"/>
    </row>
    <row r="5" spans="1:6" x14ac:dyDescent="0.2">
      <c r="A5" s="73" t="s">
        <v>70</v>
      </c>
      <c r="B5" s="74"/>
      <c r="C5" s="74"/>
      <c r="D5" s="74"/>
      <c r="E5" s="74"/>
      <c r="F5" s="74"/>
    </row>
    <row r="6" spans="1:6" x14ac:dyDescent="0.2">
      <c r="A6" s="73" t="s">
        <v>3</v>
      </c>
      <c r="B6" s="74"/>
      <c r="C6" s="74"/>
      <c r="D6" s="74"/>
      <c r="E6" s="74"/>
      <c r="F6" s="74"/>
    </row>
    <row r="7" spans="1:6" x14ac:dyDescent="0.2">
      <c r="A7" s="73" t="s">
        <v>4</v>
      </c>
      <c r="B7" s="74"/>
      <c r="C7" s="74"/>
      <c r="D7" s="74"/>
      <c r="E7" s="74"/>
      <c r="F7" s="74"/>
    </row>
    <row r="9" spans="1:6" x14ac:dyDescent="0.2">
      <c r="A9" s="75" t="s">
        <v>71</v>
      </c>
      <c r="B9" s="74"/>
      <c r="C9" s="74"/>
      <c r="D9" s="74"/>
      <c r="E9" s="74"/>
      <c r="F9" s="74"/>
    </row>
    <row r="10" spans="1:6" x14ac:dyDescent="0.2">
      <c r="A10" s="76" t="s">
        <v>6</v>
      </c>
      <c r="B10" s="76" t="s">
        <v>72</v>
      </c>
      <c r="C10" s="76" t="s">
        <v>73</v>
      </c>
      <c r="D10" s="76" t="s">
        <v>74</v>
      </c>
      <c r="E10" s="76" t="s">
        <v>7</v>
      </c>
      <c r="F10" s="76" t="s">
        <v>74</v>
      </c>
    </row>
    <row r="11" spans="1:6" ht="21" x14ac:dyDescent="0.2">
      <c r="A11" s="76" t="s">
        <v>7</v>
      </c>
      <c r="B11" s="76" t="s">
        <v>7</v>
      </c>
      <c r="C11" s="76" t="s">
        <v>7</v>
      </c>
      <c r="D11" s="1" t="s">
        <v>75</v>
      </c>
      <c r="E11" s="1" t="s">
        <v>76</v>
      </c>
      <c r="F11" s="1" t="s">
        <v>77</v>
      </c>
    </row>
    <row r="12" spans="1:6" x14ac:dyDescent="0.2">
      <c r="A12" s="5" t="s">
        <v>12</v>
      </c>
      <c r="B12" s="7" t="s">
        <v>78</v>
      </c>
      <c r="C12" s="3" t="s">
        <v>79</v>
      </c>
      <c r="D12" s="3" t="s">
        <v>80</v>
      </c>
      <c r="E12" s="3" t="s">
        <v>81</v>
      </c>
      <c r="F12" s="3" t="s">
        <v>82</v>
      </c>
    </row>
    <row r="13" spans="1:6" x14ac:dyDescent="0.2">
      <c r="A13" s="4" t="s">
        <v>16</v>
      </c>
      <c r="B13" s="6" t="s">
        <v>83</v>
      </c>
      <c r="C13" s="2" t="s">
        <v>26</v>
      </c>
      <c r="D13" s="2" t="s">
        <v>26</v>
      </c>
      <c r="E13" s="2" t="s">
        <v>26</v>
      </c>
      <c r="F13" s="2" t="s">
        <v>26</v>
      </c>
    </row>
    <row r="14" spans="1:6" x14ac:dyDescent="0.2">
      <c r="A14" s="5" t="s">
        <v>20</v>
      </c>
      <c r="B14" s="7" t="s">
        <v>84</v>
      </c>
      <c r="C14" s="3" t="s">
        <v>85</v>
      </c>
      <c r="D14" s="3" t="s">
        <v>86</v>
      </c>
      <c r="E14" s="3" t="s">
        <v>87</v>
      </c>
      <c r="F14" s="3" t="s">
        <v>88</v>
      </c>
    </row>
    <row r="15" spans="1:6" x14ac:dyDescent="0.2">
      <c r="A15" s="4" t="s">
        <v>24</v>
      </c>
      <c r="B15" s="6" t="s">
        <v>89</v>
      </c>
      <c r="C15" s="2" t="s">
        <v>90</v>
      </c>
      <c r="D15" s="2" t="s">
        <v>91</v>
      </c>
      <c r="E15" s="2" t="s">
        <v>92</v>
      </c>
      <c r="F15" s="2" t="s">
        <v>93</v>
      </c>
    </row>
    <row r="16" spans="1:6" x14ac:dyDescent="0.2">
      <c r="A16" s="4" t="s">
        <v>27</v>
      </c>
      <c r="B16" s="6" t="s">
        <v>94</v>
      </c>
      <c r="C16" s="2" t="s">
        <v>95</v>
      </c>
      <c r="D16" s="2" t="s">
        <v>96</v>
      </c>
      <c r="E16" s="2" t="s">
        <v>97</v>
      </c>
      <c r="F16" s="2" t="s">
        <v>98</v>
      </c>
    </row>
    <row r="17" spans="1:6" x14ac:dyDescent="0.2">
      <c r="A17" s="4" t="s">
        <v>31</v>
      </c>
      <c r="B17" s="6" t="s">
        <v>99</v>
      </c>
      <c r="C17" s="2" t="s">
        <v>100</v>
      </c>
      <c r="D17" s="2" t="s">
        <v>100</v>
      </c>
      <c r="E17" s="2" t="s">
        <v>101</v>
      </c>
      <c r="F17" s="2" t="s">
        <v>102</v>
      </c>
    </row>
    <row r="18" spans="1:6" x14ac:dyDescent="0.2">
      <c r="A18" s="4" t="s">
        <v>34</v>
      </c>
      <c r="B18" s="6" t="s">
        <v>103</v>
      </c>
      <c r="C18" s="2" t="s">
        <v>26</v>
      </c>
      <c r="D18" s="2" t="s">
        <v>26</v>
      </c>
      <c r="E18" s="2" t="s">
        <v>26</v>
      </c>
      <c r="F18" s="2" t="s">
        <v>26</v>
      </c>
    </row>
    <row r="19" spans="1:6" x14ac:dyDescent="0.2">
      <c r="A19" s="4" t="s">
        <v>37</v>
      </c>
      <c r="B19" s="6" t="s">
        <v>104</v>
      </c>
      <c r="C19" s="2" t="s">
        <v>105</v>
      </c>
      <c r="D19" s="2" t="s">
        <v>106</v>
      </c>
      <c r="E19" s="2" t="s">
        <v>107</v>
      </c>
      <c r="F19" s="2" t="s">
        <v>108</v>
      </c>
    </row>
    <row r="20" spans="1:6" x14ac:dyDescent="0.2">
      <c r="A20" s="4" t="s">
        <v>41</v>
      </c>
      <c r="B20" s="6" t="s">
        <v>109</v>
      </c>
      <c r="C20" s="2" t="s">
        <v>110</v>
      </c>
      <c r="D20" s="2" t="s">
        <v>111</v>
      </c>
      <c r="E20" s="2" t="s">
        <v>112</v>
      </c>
      <c r="F20" s="2" t="s">
        <v>113</v>
      </c>
    </row>
    <row r="21" spans="1:6" x14ac:dyDescent="0.2">
      <c r="A21" s="4" t="s">
        <v>43</v>
      </c>
      <c r="B21" s="6" t="s">
        <v>114</v>
      </c>
      <c r="C21" s="2" t="s">
        <v>26</v>
      </c>
      <c r="D21" s="2" t="s">
        <v>26</v>
      </c>
      <c r="E21" s="2" t="s">
        <v>26</v>
      </c>
      <c r="F21" s="2" t="s">
        <v>26</v>
      </c>
    </row>
    <row r="22" spans="1:6" x14ac:dyDescent="0.2">
      <c r="A22" s="4" t="s">
        <v>50</v>
      </c>
      <c r="B22" s="6" t="s">
        <v>115</v>
      </c>
      <c r="C22" s="2" t="s">
        <v>116</v>
      </c>
      <c r="D22" s="2" t="s">
        <v>117</v>
      </c>
      <c r="E22" s="2" t="s">
        <v>118</v>
      </c>
      <c r="F22" s="2" t="s">
        <v>119</v>
      </c>
    </row>
    <row r="23" spans="1:6" x14ac:dyDescent="0.2">
      <c r="A23" s="5" t="s">
        <v>54</v>
      </c>
      <c r="B23" s="7" t="s">
        <v>120</v>
      </c>
      <c r="C23" s="3" t="s">
        <v>121</v>
      </c>
      <c r="D23" s="3" t="s">
        <v>122</v>
      </c>
      <c r="E23" s="3" t="s">
        <v>123</v>
      </c>
      <c r="F23" s="3" t="s">
        <v>124</v>
      </c>
    </row>
    <row r="24" spans="1:6" x14ac:dyDescent="0.2">
      <c r="A24" s="4" t="s">
        <v>58</v>
      </c>
      <c r="B24" s="6" t="s">
        <v>125</v>
      </c>
      <c r="C24" s="2" t="s">
        <v>126</v>
      </c>
      <c r="D24" s="2" t="s">
        <v>127</v>
      </c>
      <c r="E24" s="2" t="s">
        <v>128</v>
      </c>
      <c r="F24" s="2" t="s">
        <v>52</v>
      </c>
    </row>
    <row r="25" spans="1:6" x14ac:dyDescent="0.2">
      <c r="A25" s="4" t="s">
        <v>62</v>
      </c>
      <c r="B25" s="6" t="s">
        <v>129</v>
      </c>
      <c r="C25" s="2" t="s">
        <v>130</v>
      </c>
      <c r="D25" s="2" t="s">
        <v>131</v>
      </c>
      <c r="E25" s="2" t="s">
        <v>132</v>
      </c>
      <c r="F25" s="2" t="s">
        <v>133</v>
      </c>
    </row>
    <row r="26" spans="1:6" x14ac:dyDescent="0.2">
      <c r="A26" s="4" t="s">
        <v>66</v>
      </c>
      <c r="B26" s="6" t="s">
        <v>134</v>
      </c>
      <c r="C26" s="2" t="s">
        <v>135</v>
      </c>
      <c r="D26" s="2" t="s">
        <v>136</v>
      </c>
      <c r="E26" s="2" t="s">
        <v>137</v>
      </c>
      <c r="F26" s="2" t="s">
        <v>138</v>
      </c>
    </row>
    <row r="27" spans="1:6" x14ac:dyDescent="0.2">
      <c r="A27" s="4" t="s">
        <v>139</v>
      </c>
      <c r="B27" s="6" t="s">
        <v>140</v>
      </c>
      <c r="C27" s="2" t="s">
        <v>141</v>
      </c>
      <c r="D27" s="2" t="s">
        <v>142</v>
      </c>
      <c r="E27" s="2" t="s">
        <v>143</v>
      </c>
      <c r="F27" s="2" t="s">
        <v>144</v>
      </c>
    </row>
    <row r="28" spans="1:6" x14ac:dyDescent="0.2">
      <c r="A28" s="4" t="s">
        <v>145</v>
      </c>
      <c r="B28" s="6" t="s">
        <v>146</v>
      </c>
      <c r="C28" s="2" t="s">
        <v>147</v>
      </c>
      <c r="D28" s="2" t="s">
        <v>148</v>
      </c>
      <c r="E28" s="2" t="s">
        <v>149</v>
      </c>
      <c r="F28" s="2" t="s">
        <v>150</v>
      </c>
    </row>
    <row r="30" spans="1:6" x14ac:dyDescent="0.2">
      <c r="A30" s="76" t="s">
        <v>6</v>
      </c>
      <c r="B30" s="76" t="s">
        <v>151</v>
      </c>
      <c r="C30" s="76" t="s">
        <v>73</v>
      </c>
      <c r="D30" s="76" t="s">
        <v>74</v>
      </c>
      <c r="E30" s="76" t="s">
        <v>7</v>
      </c>
      <c r="F30" s="76" t="s">
        <v>74</v>
      </c>
    </row>
    <row r="31" spans="1:6" ht="21" x14ac:dyDescent="0.2">
      <c r="A31" s="76" t="s">
        <v>7</v>
      </c>
      <c r="B31" s="76" t="s">
        <v>7</v>
      </c>
      <c r="C31" s="76" t="s">
        <v>7</v>
      </c>
      <c r="D31" s="1" t="s">
        <v>75</v>
      </c>
      <c r="E31" s="1" t="s">
        <v>76</v>
      </c>
      <c r="F31" s="1" t="s">
        <v>77</v>
      </c>
    </row>
    <row r="32" spans="1:6" x14ac:dyDescent="0.2">
      <c r="A32" s="5" t="s">
        <v>152</v>
      </c>
      <c r="B32" s="7" t="s">
        <v>153</v>
      </c>
      <c r="C32" s="3" t="s">
        <v>85</v>
      </c>
      <c r="D32" s="3" t="s">
        <v>86</v>
      </c>
      <c r="E32" s="3" t="s">
        <v>87</v>
      </c>
      <c r="F32" s="3" t="s">
        <v>88</v>
      </c>
    </row>
    <row r="33" spans="1:6" x14ac:dyDescent="0.2">
      <c r="A33" s="4" t="s">
        <v>154</v>
      </c>
      <c r="B33" s="6" t="s">
        <v>155</v>
      </c>
      <c r="C33" s="2" t="s">
        <v>26</v>
      </c>
      <c r="D33" s="2" t="s">
        <v>26</v>
      </c>
      <c r="E33" s="2" t="s">
        <v>26</v>
      </c>
      <c r="F33" s="2" t="s">
        <v>26</v>
      </c>
    </row>
    <row r="34" spans="1:6" x14ac:dyDescent="0.2">
      <c r="A34" s="5" t="s">
        <v>156</v>
      </c>
      <c r="B34" s="7" t="s">
        <v>157</v>
      </c>
      <c r="C34" s="3" t="s">
        <v>158</v>
      </c>
      <c r="D34" s="3" t="s">
        <v>159</v>
      </c>
      <c r="E34" s="3" t="s">
        <v>160</v>
      </c>
      <c r="F34" s="3" t="s">
        <v>161</v>
      </c>
    </row>
    <row r="35" spans="1:6" x14ac:dyDescent="0.2">
      <c r="A35" s="4" t="s">
        <v>162</v>
      </c>
      <c r="B35" s="6" t="s">
        <v>163</v>
      </c>
      <c r="C35" s="2" t="s">
        <v>26</v>
      </c>
      <c r="D35" s="2" t="s">
        <v>26</v>
      </c>
      <c r="E35" s="2" t="s">
        <v>26</v>
      </c>
      <c r="F35" s="2" t="s">
        <v>26</v>
      </c>
    </row>
    <row r="36" spans="1:6" x14ac:dyDescent="0.2">
      <c r="A36" s="5" t="s">
        <v>164</v>
      </c>
      <c r="B36" s="7" t="s">
        <v>165</v>
      </c>
      <c r="C36" s="3" t="s">
        <v>158</v>
      </c>
      <c r="D36" s="3" t="s">
        <v>159</v>
      </c>
      <c r="E36" s="3" t="s">
        <v>160</v>
      </c>
      <c r="F36" s="3" t="s">
        <v>161</v>
      </c>
    </row>
    <row r="37" spans="1:6" x14ac:dyDescent="0.2">
      <c r="A37" s="4" t="s">
        <v>166</v>
      </c>
      <c r="B37" s="6" t="s">
        <v>167</v>
      </c>
      <c r="C37" s="2" t="s">
        <v>168</v>
      </c>
      <c r="D37" s="2" t="s">
        <v>169</v>
      </c>
      <c r="E37" s="2" t="s">
        <v>170</v>
      </c>
      <c r="F37" s="2" t="s">
        <v>171</v>
      </c>
    </row>
    <row r="38" spans="1:6" x14ac:dyDescent="0.2">
      <c r="A38" s="4" t="s">
        <v>172</v>
      </c>
      <c r="B38" s="6" t="s">
        <v>173</v>
      </c>
      <c r="C38" s="2" t="s">
        <v>174</v>
      </c>
      <c r="D38" s="2" t="s">
        <v>175</v>
      </c>
      <c r="E38" s="2" t="s">
        <v>176</v>
      </c>
      <c r="F38" s="2" t="s">
        <v>177</v>
      </c>
    </row>
    <row r="39" spans="1:6" x14ac:dyDescent="0.2">
      <c r="A39" s="4" t="s">
        <v>178</v>
      </c>
      <c r="B39" s="6" t="s">
        <v>179</v>
      </c>
      <c r="C39" s="2" t="s">
        <v>26</v>
      </c>
      <c r="D39" s="2" t="s">
        <v>26</v>
      </c>
      <c r="E39" s="2" t="s">
        <v>26</v>
      </c>
      <c r="F39" s="2" t="s">
        <v>26</v>
      </c>
    </row>
    <row r="40" spans="1:6" x14ac:dyDescent="0.2">
      <c r="A40" s="4" t="s">
        <v>180</v>
      </c>
      <c r="B40" s="6" t="s">
        <v>181</v>
      </c>
      <c r="C40" s="2" t="s">
        <v>26</v>
      </c>
      <c r="D40" s="2" t="s">
        <v>26</v>
      </c>
      <c r="E40" s="2" t="s">
        <v>26</v>
      </c>
      <c r="F40" s="2" t="s">
        <v>26</v>
      </c>
    </row>
    <row r="41" spans="1:6" x14ac:dyDescent="0.2">
      <c r="A41" s="5" t="s">
        <v>182</v>
      </c>
      <c r="B41" s="7" t="s">
        <v>183</v>
      </c>
      <c r="C41" s="3" t="s">
        <v>184</v>
      </c>
      <c r="D41" s="3" t="s">
        <v>185</v>
      </c>
      <c r="E41" s="3" t="s">
        <v>186</v>
      </c>
      <c r="F41" s="3" t="s">
        <v>187</v>
      </c>
    </row>
    <row r="42" spans="1:6" x14ac:dyDescent="0.2">
      <c r="A42" s="4" t="s">
        <v>188</v>
      </c>
      <c r="B42" s="6" t="s">
        <v>189</v>
      </c>
      <c r="C42" s="2" t="s">
        <v>190</v>
      </c>
      <c r="D42" s="2" t="s">
        <v>191</v>
      </c>
      <c r="E42" s="2" t="s">
        <v>192</v>
      </c>
      <c r="F42" s="2" t="s">
        <v>193</v>
      </c>
    </row>
    <row r="43" spans="1:6" x14ac:dyDescent="0.2">
      <c r="A43" s="4" t="s">
        <v>194</v>
      </c>
      <c r="B43" s="6" t="s">
        <v>195</v>
      </c>
      <c r="C43" s="2" t="s">
        <v>95</v>
      </c>
      <c r="D43" s="2" t="s">
        <v>96</v>
      </c>
      <c r="E43" s="2" t="s">
        <v>97</v>
      </c>
      <c r="F43" s="2" t="s">
        <v>98</v>
      </c>
    </row>
    <row r="44" spans="1:6" x14ac:dyDescent="0.2">
      <c r="A44" s="4" t="s">
        <v>196</v>
      </c>
      <c r="B44" s="6" t="s">
        <v>197</v>
      </c>
      <c r="C44" s="2" t="s">
        <v>198</v>
      </c>
      <c r="D44" s="2" t="s">
        <v>199</v>
      </c>
      <c r="E44" s="2" t="s">
        <v>200</v>
      </c>
      <c r="F44" s="2" t="s">
        <v>201</v>
      </c>
    </row>
    <row r="46" spans="1:6" x14ac:dyDescent="0.2">
      <c r="A46" s="76" t="s">
        <v>6</v>
      </c>
      <c r="B46" s="76" t="s">
        <v>202</v>
      </c>
      <c r="C46" s="76" t="s">
        <v>73</v>
      </c>
      <c r="D46" s="76" t="s">
        <v>74</v>
      </c>
      <c r="E46" s="76" t="s">
        <v>7</v>
      </c>
      <c r="F46" s="76" t="s">
        <v>74</v>
      </c>
    </row>
    <row r="47" spans="1:6" ht="21" x14ac:dyDescent="0.2">
      <c r="A47" s="76" t="s">
        <v>7</v>
      </c>
      <c r="B47" s="76" t="s">
        <v>7</v>
      </c>
      <c r="C47" s="76" t="s">
        <v>7</v>
      </c>
      <c r="D47" s="1" t="s">
        <v>75</v>
      </c>
      <c r="E47" s="1" t="s">
        <v>76</v>
      </c>
      <c r="F47" s="1" t="s">
        <v>77</v>
      </c>
    </row>
    <row r="48" spans="1:6" x14ac:dyDescent="0.2">
      <c r="A48" s="4" t="s">
        <v>203</v>
      </c>
      <c r="B48" s="6" t="s">
        <v>204</v>
      </c>
      <c r="C48" s="2" t="s">
        <v>205</v>
      </c>
      <c r="D48" s="2" t="s">
        <v>205</v>
      </c>
      <c r="E48" s="2" t="s">
        <v>205</v>
      </c>
      <c r="F48" s="2" t="s">
        <v>205</v>
      </c>
    </row>
    <row r="49" spans="1:6" x14ac:dyDescent="0.2">
      <c r="A49" s="4" t="s">
        <v>206</v>
      </c>
      <c r="B49" s="6" t="s">
        <v>207</v>
      </c>
      <c r="C49" s="2" t="s">
        <v>26</v>
      </c>
      <c r="D49" s="2" t="s">
        <v>26</v>
      </c>
      <c r="E49" s="2" t="s">
        <v>26</v>
      </c>
      <c r="F49" s="2" t="s">
        <v>26</v>
      </c>
    </row>
    <row r="50" spans="1:6" x14ac:dyDescent="0.2">
      <c r="A50" s="4" t="s">
        <v>208</v>
      </c>
      <c r="B50" s="6" t="s">
        <v>209</v>
      </c>
      <c r="C50" s="2" t="s">
        <v>26</v>
      </c>
      <c r="D50" s="2" t="s">
        <v>26</v>
      </c>
      <c r="E50" s="2" t="s">
        <v>26</v>
      </c>
      <c r="F50" s="2" t="s">
        <v>26</v>
      </c>
    </row>
    <row r="51" spans="1:6" x14ac:dyDescent="0.2">
      <c r="A51" s="4" t="s">
        <v>210</v>
      </c>
      <c r="B51" s="6" t="s">
        <v>211</v>
      </c>
      <c r="C51" s="2" t="s">
        <v>26</v>
      </c>
      <c r="D51" s="2" t="s">
        <v>26</v>
      </c>
      <c r="E51" s="2" t="s">
        <v>26</v>
      </c>
      <c r="F51" s="2" t="s">
        <v>26</v>
      </c>
    </row>
    <row r="52" spans="1:6" x14ac:dyDescent="0.2">
      <c r="A52" s="4" t="s">
        <v>212</v>
      </c>
      <c r="B52" s="6" t="s">
        <v>213</v>
      </c>
      <c r="C52" s="2" t="s">
        <v>214</v>
      </c>
      <c r="D52" s="2" t="s">
        <v>215</v>
      </c>
      <c r="E52" s="2" t="s">
        <v>216</v>
      </c>
      <c r="F52" s="2" t="s">
        <v>217</v>
      </c>
    </row>
    <row r="53" spans="1:6" x14ac:dyDescent="0.2">
      <c r="A53" s="4" t="s">
        <v>218</v>
      </c>
      <c r="B53" s="6" t="s">
        <v>219</v>
      </c>
      <c r="C53" s="2" t="s">
        <v>26</v>
      </c>
      <c r="D53" s="2" t="s">
        <v>26</v>
      </c>
      <c r="E53" s="2" t="s">
        <v>26</v>
      </c>
      <c r="F53" s="2" t="s">
        <v>26</v>
      </c>
    </row>
    <row r="55" spans="1:6" x14ac:dyDescent="0.2">
      <c r="A55" s="76" t="s">
        <v>6</v>
      </c>
      <c r="B55" s="76" t="s">
        <v>220</v>
      </c>
      <c r="C55" s="76" t="s">
        <v>73</v>
      </c>
      <c r="D55" s="76" t="s">
        <v>74</v>
      </c>
      <c r="E55" s="76" t="s">
        <v>7</v>
      </c>
      <c r="F55" s="76" t="s">
        <v>74</v>
      </c>
    </row>
    <row r="56" spans="1:6" ht="21" x14ac:dyDescent="0.2">
      <c r="A56" s="76" t="s">
        <v>7</v>
      </c>
      <c r="B56" s="76" t="s">
        <v>7</v>
      </c>
      <c r="C56" s="76" t="s">
        <v>7</v>
      </c>
      <c r="D56" s="1" t="s">
        <v>75</v>
      </c>
      <c r="E56" s="1" t="s">
        <v>76</v>
      </c>
      <c r="F56" s="1" t="s">
        <v>77</v>
      </c>
    </row>
    <row r="57" spans="1:6" x14ac:dyDescent="0.2">
      <c r="A57" s="5" t="s">
        <v>221</v>
      </c>
      <c r="B57" s="7" t="s">
        <v>222</v>
      </c>
      <c r="C57" s="3" t="s">
        <v>223</v>
      </c>
      <c r="D57" s="3" t="s">
        <v>223</v>
      </c>
      <c r="E57" s="3" t="s">
        <v>223</v>
      </c>
      <c r="F57" s="3" t="s">
        <v>223</v>
      </c>
    </row>
    <row r="58" spans="1:6" x14ac:dyDescent="0.2">
      <c r="A58" s="4" t="s">
        <v>224</v>
      </c>
      <c r="B58" s="6" t="s">
        <v>225</v>
      </c>
      <c r="C58" s="2" t="s">
        <v>223</v>
      </c>
      <c r="D58" s="2" t="s">
        <v>223</v>
      </c>
      <c r="E58" s="2" t="s">
        <v>223</v>
      </c>
      <c r="F58" s="2" t="s">
        <v>223</v>
      </c>
    </row>
    <row r="59" spans="1:6" x14ac:dyDescent="0.2">
      <c r="A59" s="4" t="s">
        <v>226</v>
      </c>
      <c r="B59" s="6" t="s">
        <v>227</v>
      </c>
      <c r="C59" s="2" t="s">
        <v>26</v>
      </c>
      <c r="D59" s="2" t="s">
        <v>26</v>
      </c>
      <c r="E59" s="2" t="s">
        <v>26</v>
      </c>
      <c r="F59" s="2" t="s">
        <v>26</v>
      </c>
    </row>
    <row r="60" spans="1:6" x14ac:dyDescent="0.2">
      <c r="A60" s="5" t="s">
        <v>228</v>
      </c>
      <c r="B60" s="7" t="s">
        <v>229</v>
      </c>
      <c r="C60" s="3" t="s">
        <v>230</v>
      </c>
      <c r="D60" s="3" t="s">
        <v>231</v>
      </c>
      <c r="E60" s="3" t="s">
        <v>232</v>
      </c>
      <c r="F60" s="3" t="s">
        <v>233</v>
      </c>
    </row>
    <row r="61" spans="1:6" x14ac:dyDescent="0.2">
      <c r="A61" s="4" t="s">
        <v>234</v>
      </c>
      <c r="B61" s="6" t="s">
        <v>109</v>
      </c>
      <c r="C61" s="2" t="s">
        <v>235</v>
      </c>
      <c r="D61" s="2" t="s">
        <v>236</v>
      </c>
      <c r="E61" s="2" t="s">
        <v>237</v>
      </c>
      <c r="F61" s="2" t="s">
        <v>238</v>
      </c>
    </row>
    <row r="62" spans="1:6" x14ac:dyDescent="0.2">
      <c r="A62" s="4" t="s">
        <v>239</v>
      </c>
      <c r="B62" s="6" t="s">
        <v>240</v>
      </c>
      <c r="C62" s="2" t="s">
        <v>241</v>
      </c>
      <c r="D62" s="2" t="s">
        <v>242</v>
      </c>
      <c r="E62" s="2" t="s">
        <v>243</v>
      </c>
      <c r="F62" s="2" t="s">
        <v>244</v>
      </c>
    </row>
    <row r="63" spans="1:6" x14ac:dyDescent="0.2">
      <c r="A63" s="4" t="s">
        <v>245</v>
      </c>
      <c r="B63" s="6" t="s">
        <v>114</v>
      </c>
      <c r="C63" s="2" t="s">
        <v>26</v>
      </c>
      <c r="D63" s="2" t="s">
        <v>26</v>
      </c>
      <c r="E63" s="2" t="s">
        <v>26</v>
      </c>
      <c r="F63" s="2" t="s">
        <v>26</v>
      </c>
    </row>
    <row r="64" spans="1:6" x14ac:dyDescent="0.2">
      <c r="A64" s="4" t="s">
        <v>246</v>
      </c>
      <c r="B64" s="6" t="s">
        <v>247</v>
      </c>
      <c r="C64" s="2" t="s">
        <v>248</v>
      </c>
      <c r="D64" s="2" t="s">
        <v>249</v>
      </c>
      <c r="E64" s="2" t="s">
        <v>250</v>
      </c>
      <c r="F64" s="2" t="s">
        <v>251</v>
      </c>
    </row>
    <row r="65" spans="1:6" x14ac:dyDescent="0.2">
      <c r="A65" s="4" t="s">
        <v>252</v>
      </c>
      <c r="B65" s="6" t="s">
        <v>253</v>
      </c>
      <c r="C65" s="2" t="s">
        <v>26</v>
      </c>
      <c r="D65" s="2" t="s">
        <v>26</v>
      </c>
      <c r="E65" s="2" t="s">
        <v>26</v>
      </c>
      <c r="F65" s="2" t="s">
        <v>26</v>
      </c>
    </row>
    <row r="66" spans="1:6" x14ac:dyDescent="0.2">
      <c r="A66" s="4" t="s">
        <v>254</v>
      </c>
      <c r="B66" s="6" t="s">
        <v>255</v>
      </c>
      <c r="C66" s="2" t="s">
        <v>256</v>
      </c>
      <c r="D66" s="2" t="s">
        <v>257</v>
      </c>
      <c r="E66" s="2" t="s">
        <v>258</v>
      </c>
      <c r="F66" s="2" t="s">
        <v>259</v>
      </c>
    </row>
  </sheetData>
  <mergeCells count="22">
    <mergeCell ref="A46:A47"/>
    <mergeCell ref="B46:B47"/>
    <mergeCell ref="C46:C47"/>
    <mergeCell ref="D46:F46"/>
    <mergeCell ref="A55:A56"/>
    <mergeCell ref="B55:B56"/>
    <mergeCell ref="C55:C56"/>
    <mergeCell ref="D55:F55"/>
    <mergeCell ref="A10:A11"/>
    <mergeCell ref="B10:B11"/>
    <mergeCell ref="C10:C11"/>
    <mergeCell ref="D10:F10"/>
    <mergeCell ref="A30:A31"/>
    <mergeCell ref="B30:B31"/>
    <mergeCell ref="C30:C31"/>
    <mergeCell ref="D30:F30"/>
    <mergeCell ref="A3:F3"/>
    <mergeCell ref="A4:F4"/>
    <mergeCell ref="A5:F5"/>
    <mergeCell ref="A6:F6"/>
    <mergeCell ref="A7:F7"/>
    <mergeCell ref="A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6"/>
  <sheetViews>
    <sheetView showGridLines="0" workbookViewId="0"/>
  </sheetViews>
  <sheetFormatPr defaultRowHeight="12.75" x14ac:dyDescent="0.2"/>
  <cols>
    <col min="1" max="1" width="3.28515625" customWidth="1"/>
    <col min="2" max="2" width="59.42578125" customWidth="1"/>
    <col min="3" max="3" width="15.42578125" customWidth="1"/>
    <col min="4" max="6" width="21.28515625" customWidth="1"/>
  </cols>
  <sheetData>
    <row r="3" spans="1:6" x14ac:dyDescent="0.2">
      <c r="A3" s="73" t="s">
        <v>0</v>
      </c>
      <c r="B3" s="74"/>
      <c r="C3" s="74"/>
      <c r="D3" s="74"/>
      <c r="E3" s="74"/>
      <c r="F3" s="74"/>
    </row>
    <row r="4" spans="1:6" x14ac:dyDescent="0.2">
      <c r="A4" s="73" t="s">
        <v>1</v>
      </c>
      <c r="B4" s="74"/>
      <c r="C4" s="74"/>
      <c r="D4" s="74"/>
      <c r="E4" s="74"/>
      <c r="F4" s="74"/>
    </row>
    <row r="5" spans="1:6" x14ac:dyDescent="0.2">
      <c r="A5" s="73" t="s">
        <v>260</v>
      </c>
      <c r="B5" s="74"/>
      <c r="C5" s="74"/>
      <c r="D5" s="74"/>
      <c r="E5" s="74"/>
      <c r="F5" s="74"/>
    </row>
    <row r="6" spans="1:6" x14ac:dyDescent="0.2">
      <c r="A6" s="73" t="s">
        <v>3</v>
      </c>
      <c r="B6" s="74"/>
      <c r="C6" s="74"/>
      <c r="D6" s="74"/>
      <c r="E6" s="74"/>
      <c r="F6" s="74"/>
    </row>
    <row r="7" spans="1:6" x14ac:dyDescent="0.2">
      <c r="A7" s="73" t="s">
        <v>4</v>
      </c>
      <c r="B7" s="74"/>
      <c r="C7" s="74"/>
      <c r="D7" s="74"/>
      <c r="E7" s="74"/>
      <c r="F7" s="74"/>
    </row>
    <row r="9" spans="1:6" x14ac:dyDescent="0.2">
      <c r="A9" s="75" t="s">
        <v>71</v>
      </c>
      <c r="B9" s="74"/>
      <c r="C9" s="74"/>
      <c r="D9" s="74"/>
      <c r="E9" s="74"/>
      <c r="F9" s="74"/>
    </row>
    <row r="10" spans="1:6" x14ac:dyDescent="0.2">
      <c r="A10" s="76" t="s">
        <v>6</v>
      </c>
      <c r="B10" s="76" t="s">
        <v>261</v>
      </c>
      <c r="C10" s="76" t="s">
        <v>73</v>
      </c>
      <c r="D10" s="76" t="s">
        <v>74</v>
      </c>
      <c r="E10" s="76" t="s">
        <v>7</v>
      </c>
      <c r="F10" s="76" t="s">
        <v>74</v>
      </c>
    </row>
    <row r="11" spans="1:6" ht="21" x14ac:dyDescent="0.2">
      <c r="A11" s="76" t="s">
        <v>7</v>
      </c>
      <c r="B11" s="76" t="s">
        <v>7</v>
      </c>
      <c r="C11" s="76" t="s">
        <v>7</v>
      </c>
      <c r="D11" s="1" t="s">
        <v>75</v>
      </c>
      <c r="E11" s="1" t="s">
        <v>76</v>
      </c>
      <c r="F11" s="1" t="s">
        <v>77</v>
      </c>
    </row>
    <row r="12" spans="1:6" x14ac:dyDescent="0.2">
      <c r="A12" s="5" t="s">
        <v>12</v>
      </c>
      <c r="B12" s="7" t="s">
        <v>262</v>
      </c>
      <c r="C12" s="3" t="s">
        <v>26</v>
      </c>
      <c r="D12" s="3" t="s">
        <v>26</v>
      </c>
      <c r="E12" s="3" t="s">
        <v>26</v>
      </c>
      <c r="F12" s="3" t="s">
        <v>26</v>
      </c>
    </row>
    <row r="13" spans="1:6" x14ac:dyDescent="0.2">
      <c r="A13" s="4" t="s">
        <v>16</v>
      </c>
      <c r="B13" s="6" t="s">
        <v>263</v>
      </c>
      <c r="C13" s="2" t="s">
        <v>26</v>
      </c>
      <c r="D13" s="2" t="s">
        <v>26</v>
      </c>
      <c r="E13" s="2" t="s">
        <v>26</v>
      </c>
      <c r="F13" s="2" t="s">
        <v>26</v>
      </c>
    </row>
    <row r="14" spans="1:6" x14ac:dyDescent="0.2">
      <c r="A14" s="4" t="s">
        <v>20</v>
      </c>
      <c r="B14" s="6" t="s">
        <v>264</v>
      </c>
      <c r="C14" s="2" t="s">
        <v>26</v>
      </c>
      <c r="D14" s="2" t="s">
        <v>26</v>
      </c>
      <c r="E14" s="2" t="s">
        <v>26</v>
      </c>
      <c r="F14" s="2" t="s">
        <v>26</v>
      </c>
    </row>
    <row r="15" spans="1:6" x14ac:dyDescent="0.2">
      <c r="A15" s="5" t="s">
        <v>24</v>
      </c>
      <c r="B15" s="7" t="s">
        <v>265</v>
      </c>
      <c r="C15" s="3" t="s">
        <v>266</v>
      </c>
      <c r="D15" s="3" t="s">
        <v>267</v>
      </c>
      <c r="E15" s="3" t="s">
        <v>268</v>
      </c>
      <c r="F15" s="3" t="s">
        <v>269</v>
      </c>
    </row>
    <row r="16" spans="1:6" x14ac:dyDescent="0.2">
      <c r="A16" s="4" t="s">
        <v>27</v>
      </c>
      <c r="B16" s="6" t="s">
        <v>263</v>
      </c>
      <c r="C16" s="2" t="s">
        <v>26</v>
      </c>
      <c r="D16" s="2" t="s">
        <v>26</v>
      </c>
      <c r="E16" s="2" t="s">
        <v>26</v>
      </c>
      <c r="F16" s="2" t="s">
        <v>26</v>
      </c>
    </row>
    <row r="17" spans="1:6" x14ac:dyDescent="0.2">
      <c r="A17" s="4" t="s">
        <v>31</v>
      </c>
      <c r="B17" s="6" t="s">
        <v>264</v>
      </c>
      <c r="C17" s="2" t="s">
        <v>266</v>
      </c>
      <c r="D17" s="2" t="s">
        <v>267</v>
      </c>
      <c r="E17" s="2" t="s">
        <v>268</v>
      </c>
      <c r="F17" s="2" t="s">
        <v>269</v>
      </c>
    </row>
    <row r="18" spans="1:6" x14ac:dyDescent="0.2">
      <c r="A18" s="5" t="s">
        <v>34</v>
      </c>
      <c r="B18" s="7" t="s">
        <v>270</v>
      </c>
      <c r="C18" s="3" t="s">
        <v>266</v>
      </c>
      <c r="D18" s="3" t="s">
        <v>267</v>
      </c>
      <c r="E18" s="3" t="s">
        <v>268</v>
      </c>
      <c r="F18" s="3" t="s">
        <v>269</v>
      </c>
    </row>
    <row r="19" spans="1:6" x14ac:dyDescent="0.2">
      <c r="A19" s="4" t="s">
        <v>37</v>
      </c>
      <c r="B19" s="6" t="s">
        <v>51</v>
      </c>
      <c r="C19" s="2" t="s">
        <v>126</v>
      </c>
      <c r="D19" s="2" t="s">
        <v>127</v>
      </c>
      <c r="E19" s="2" t="s">
        <v>128</v>
      </c>
      <c r="F19" s="2" t="s">
        <v>52</v>
      </c>
    </row>
    <row r="20" spans="1:6" x14ac:dyDescent="0.2">
      <c r="A20" s="4" t="s">
        <v>41</v>
      </c>
      <c r="B20" s="6" t="s">
        <v>271</v>
      </c>
      <c r="C20" s="2" t="s">
        <v>272</v>
      </c>
      <c r="D20" s="2" t="s">
        <v>273</v>
      </c>
      <c r="E20" s="2" t="s">
        <v>274</v>
      </c>
      <c r="F20" s="2" t="s">
        <v>275</v>
      </c>
    </row>
    <row r="21" spans="1:6" x14ac:dyDescent="0.2">
      <c r="A21" s="4" t="s">
        <v>43</v>
      </c>
      <c r="B21" s="6" t="s">
        <v>276</v>
      </c>
      <c r="C21" s="2" t="s">
        <v>277</v>
      </c>
      <c r="D21" s="2" t="s">
        <v>278</v>
      </c>
      <c r="E21" s="2" t="s">
        <v>279</v>
      </c>
      <c r="F21" s="2" t="s">
        <v>280</v>
      </c>
    </row>
    <row r="22" spans="1:6" x14ac:dyDescent="0.2">
      <c r="A22" s="4" t="s">
        <v>50</v>
      </c>
      <c r="B22" s="6" t="s">
        <v>281</v>
      </c>
      <c r="C22" s="2" t="s">
        <v>282</v>
      </c>
      <c r="D22" s="2" t="s">
        <v>283</v>
      </c>
      <c r="E22" s="2" t="s">
        <v>284</v>
      </c>
      <c r="F22" s="2" t="s">
        <v>285</v>
      </c>
    </row>
    <row r="24" spans="1:6" x14ac:dyDescent="0.2">
      <c r="A24" s="76" t="s">
        <v>6</v>
      </c>
      <c r="B24" s="76" t="s">
        <v>286</v>
      </c>
      <c r="C24" s="76" t="s">
        <v>73</v>
      </c>
      <c r="D24" s="76" t="s">
        <v>74</v>
      </c>
      <c r="E24" s="76" t="s">
        <v>7</v>
      </c>
      <c r="F24" s="76" t="s">
        <v>74</v>
      </c>
    </row>
    <row r="25" spans="1:6" ht="21" x14ac:dyDescent="0.2">
      <c r="A25" s="76" t="s">
        <v>7</v>
      </c>
      <c r="B25" s="76" t="s">
        <v>7</v>
      </c>
      <c r="C25" s="76" t="s">
        <v>7</v>
      </c>
      <c r="D25" s="1" t="s">
        <v>75</v>
      </c>
      <c r="E25" s="1" t="s">
        <v>76</v>
      </c>
      <c r="F25" s="1" t="s">
        <v>77</v>
      </c>
    </row>
    <row r="26" spans="1:6" x14ac:dyDescent="0.2">
      <c r="A26" s="5" t="s">
        <v>54</v>
      </c>
      <c r="B26" s="7" t="s">
        <v>287</v>
      </c>
      <c r="C26" s="3" t="s">
        <v>26</v>
      </c>
      <c r="D26" s="3" t="s">
        <v>26</v>
      </c>
      <c r="E26" s="3" t="s">
        <v>26</v>
      </c>
      <c r="F26" s="3" t="s">
        <v>26</v>
      </c>
    </row>
    <row r="27" spans="1:6" x14ac:dyDescent="0.2">
      <c r="A27" s="4" t="s">
        <v>58</v>
      </c>
      <c r="B27" s="6" t="s">
        <v>263</v>
      </c>
      <c r="C27" s="2" t="s">
        <v>26</v>
      </c>
      <c r="D27" s="2" t="s">
        <v>26</v>
      </c>
      <c r="E27" s="2" t="s">
        <v>26</v>
      </c>
      <c r="F27" s="2" t="s">
        <v>26</v>
      </c>
    </row>
    <row r="28" spans="1:6" x14ac:dyDescent="0.2">
      <c r="A28" s="4" t="s">
        <v>62</v>
      </c>
      <c r="B28" s="6" t="s">
        <v>264</v>
      </c>
      <c r="C28" s="2" t="s">
        <v>26</v>
      </c>
      <c r="D28" s="2" t="s">
        <v>26</v>
      </c>
      <c r="E28" s="2" t="s">
        <v>26</v>
      </c>
      <c r="F28" s="2" t="s">
        <v>26</v>
      </c>
    </row>
    <row r="29" spans="1:6" x14ac:dyDescent="0.2">
      <c r="A29" s="5" t="s">
        <v>66</v>
      </c>
      <c r="B29" s="7" t="s">
        <v>288</v>
      </c>
      <c r="C29" s="3" t="s">
        <v>26</v>
      </c>
      <c r="D29" s="3" t="s">
        <v>26</v>
      </c>
      <c r="E29" s="3" t="s">
        <v>26</v>
      </c>
      <c r="F29" s="3" t="s">
        <v>26</v>
      </c>
    </row>
    <row r="30" spans="1:6" x14ac:dyDescent="0.2">
      <c r="A30" s="4" t="s">
        <v>139</v>
      </c>
      <c r="B30" s="6" t="s">
        <v>263</v>
      </c>
      <c r="C30" s="2" t="s">
        <v>26</v>
      </c>
      <c r="D30" s="2" t="s">
        <v>26</v>
      </c>
      <c r="E30" s="2" t="s">
        <v>26</v>
      </c>
      <c r="F30" s="2" t="s">
        <v>26</v>
      </c>
    </row>
    <row r="31" spans="1:6" x14ac:dyDescent="0.2">
      <c r="A31" s="4" t="s">
        <v>145</v>
      </c>
      <c r="B31" s="6" t="s">
        <v>264</v>
      </c>
      <c r="C31" s="2" t="s">
        <v>26</v>
      </c>
      <c r="D31" s="2" t="s">
        <v>26</v>
      </c>
      <c r="E31" s="2" t="s">
        <v>26</v>
      </c>
      <c r="F31" s="2" t="s">
        <v>26</v>
      </c>
    </row>
    <row r="32" spans="1:6" x14ac:dyDescent="0.2">
      <c r="A32" s="5" t="s">
        <v>152</v>
      </c>
      <c r="B32" s="7" t="s">
        <v>289</v>
      </c>
      <c r="C32" s="3" t="s">
        <v>26</v>
      </c>
      <c r="D32" s="3" t="s">
        <v>26</v>
      </c>
      <c r="E32" s="3" t="s">
        <v>26</v>
      </c>
      <c r="F32" s="3" t="s">
        <v>26</v>
      </c>
    </row>
    <row r="34" spans="1:3" x14ac:dyDescent="0.2">
      <c r="A34" s="76" t="s">
        <v>6</v>
      </c>
      <c r="B34" s="76" t="s">
        <v>290</v>
      </c>
      <c r="C34" s="76" t="s">
        <v>291</v>
      </c>
    </row>
    <row r="35" spans="1:3" x14ac:dyDescent="0.2">
      <c r="A35" s="76" t="s">
        <v>7</v>
      </c>
      <c r="B35" s="76" t="s">
        <v>7</v>
      </c>
      <c r="C35" s="76" t="s">
        <v>7</v>
      </c>
    </row>
    <row r="36" spans="1:3" x14ac:dyDescent="0.2">
      <c r="A36" s="4" t="s">
        <v>154</v>
      </c>
      <c r="B36" s="6" t="s">
        <v>290</v>
      </c>
      <c r="C36" s="2" t="s">
        <v>26</v>
      </c>
    </row>
  </sheetData>
  <mergeCells count="17">
    <mergeCell ref="A3:F3"/>
    <mergeCell ref="A4:F4"/>
    <mergeCell ref="A5:F5"/>
    <mergeCell ref="A6:F6"/>
    <mergeCell ref="A7:F7"/>
    <mergeCell ref="A34:A35"/>
    <mergeCell ref="B34:B35"/>
    <mergeCell ref="C34:C35"/>
    <mergeCell ref="A10:A11"/>
    <mergeCell ref="B10:B11"/>
    <mergeCell ref="A9:F9"/>
    <mergeCell ref="D10:F10"/>
    <mergeCell ref="A24:A25"/>
    <mergeCell ref="B24:B25"/>
    <mergeCell ref="C24:C25"/>
    <mergeCell ref="D24:F24"/>
    <mergeCell ref="C10:C11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52"/>
  <sheetViews>
    <sheetView showGridLines="0" workbookViewId="0"/>
  </sheetViews>
  <sheetFormatPr defaultRowHeight="12.75" x14ac:dyDescent="0.2"/>
  <cols>
    <col min="1" max="1" width="3.28515625" customWidth="1"/>
    <col min="2" max="2" width="67.7109375" customWidth="1"/>
    <col min="3" max="3" width="29.28515625" customWidth="1"/>
    <col min="4" max="4" width="34.85546875" customWidth="1"/>
  </cols>
  <sheetData>
    <row r="3" spans="1:4" x14ac:dyDescent="0.2">
      <c r="A3" s="73" t="s">
        <v>0</v>
      </c>
      <c r="B3" s="74"/>
      <c r="C3" s="74"/>
      <c r="D3" s="74"/>
    </row>
    <row r="4" spans="1:4" x14ac:dyDescent="0.2">
      <c r="A4" s="73" t="s">
        <v>1</v>
      </c>
      <c r="B4" s="74"/>
      <c r="C4" s="74"/>
      <c r="D4" s="74"/>
    </row>
    <row r="5" spans="1:4" x14ac:dyDescent="0.2">
      <c r="A5" s="73" t="s">
        <v>292</v>
      </c>
      <c r="B5" s="74"/>
      <c r="C5" s="74"/>
      <c r="D5" s="74"/>
    </row>
    <row r="6" spans="1:4" x14ac:dyDescent="0.2">
      <c r="A6" s="73" t="s">
        <v>3</v>
      </c>
      <c r="B6" s="74"/>
      <c r="C6" s="74"/>
      <c r="D6" s="74"/>
    </row>
    <row r="7" spans="1:4" x14ac:dyDescent="0.2">
      <c r="A7" s="73" t="s">
        <v>4</v>
      </c>
      <c r="B7" s="74"/>
      <c r="C7" s="74"/>
      <c r="D7" s="74"/>
    </row>
    <row r="9" spans="1:4" x14ac:dyDescent="0.2">
      <c r="A9" s="75" t="s">
        <v>293</v>
      </c>
      <c r="B9" s="74"/>
      <c r="C9" s="74"/>
      <c r="D9" s="74"/>
    </row>
    <row r="10" spans="1:4" x14ac:dyDescent="0.2">
      <c r="A10" s="76" t="s">
        <v>6</v>
      </c>
      <c r="B10" s="76" t="s">
        <v>294</v>
      </c>
      <c r="C10" s="76" t="s">
        <v>295</v>
      </c>
      <c r="D10" s="76" t="s">
        <v>295</v>
      </c>
    </row>
    <row r="11" spans="1:4" ht="21" x14ac:dyDescent="0.2">
      <c r="A11" s="76" t="s">
        <v>7</v>
      </c>
      <c r="B11" s="76" t="s">
        <v>7</v>
      </c>
      <c r="C11" s="1" t="s">
        <v>296</v>
      </c>
      <c r="D11" s="1" t="s">
        <v>297</v>
      </c>
    </row>
    <row r="12" spans="1:4" x14ac:dyDescent="0.2">
      <c r="A12" s="5" t="s">
        <v>12</v>
      </c>
      <c r="B12" s="7" t="s">
        <v>298</v>
      </c>
      <c r="C12" s="3" t="s">
        <v>26</v>
      </c>
      <c r="D12" s="3" t="s">
        <v>299</v>
      </c>
    </row>
    <row r="13" spans="1:4" x14ac:dyDescent="0.2">
      <c r="A13" s="5" t="s">
        <v>16</v>
      </c>
      <c r="B13" s="7" t="s">
        <v>300</v>
      </c>
      <c r="C13" s="3" t="s">
        <v>26</v>
      </c>
      <c r="D13" s="3" t="s">
        <v>26</v>
      </c>
    </row>
    <row r="14" spans="1:4" x14ac:dyDescent="0.2">
      <c r="A14" s="4" t="s">
        <v>20</v>
      </c>
      <c r="B14" s="6" t="s">
        <v>189</v>
      </c>
      <c r="C14" s="2" t="s">
        <v>26</v>
      </c>
      <c r="D14" s="2" t="s">
        <v>26</v>
      </c>
    </row>
    <row r="15" spans="1:4" x14ac:dyDescent="0.2">
      <c r="A15" s="4" t="s">
        <v>24</v>
      </c>
      <c r="B15" s="6" t="s">
        <v>195</v>
      </c>
      <c r="C15" s="2" t="s">
        <v>26</v>
      </c>
      <c r="D15" s="2" t="s">
        <v>26</v>
      </c>
    </row>
    <row r="16" spans="1:4" x14ac:dyDescent="0.2">
      <c r="A16" s="5" t="s">
        <v>27</v>
      </c>
      <c r="B16" s="7" t="s">
        <v>301</v>
      </c>
      <c r="C16" s="3" t="s">
        <v>26</v>
      </c>
      <c r="D16" s="3" t="s">
        <v>299</v>
      </c>
    </row>
    <row r="17" spans="1:4" x14ac:dyDescent="0.2">
      <c r="A17" s="5" t="s">
        <v>31</v>
      </c>
      <c r="B17" s="7" t="s">
        <v>189</v>
      </c>
      <c r="C17" s="3" t="s">
        <v>26</v>
      </c>
      <c r="D17" s="3" t="s">
        <v>26</v>
      </c>
    </row>
    <row r="18" spans="1:4" x14ac:dyDescent="0.2">
      <c r="A18" s="4" t="s">
        <v>34</v>
      </c>
      <c r="B18" s="6" t="s">
        <v>302</v>
      </c>
      <c r="C18" s="2" t="s">
        <v>26</v>
      </c>
      <c r="D18" s="2" t="s">
        <v>26</v>
      </c>
    </row>
    <row r="19" spans="1:4" x14ac:dyDescent="0.2">
      <c r="A19" s="5" t="s">
        <v>37</v>
      </c>
      <c r="B19" s="7" t="s">
        <v>303</v>
      </c>
      <c r="C19" s="3" t="s">
        <v>26</v>
      </c>
      <c r="D19" s="3" t="s">
        <v>26</v>
      </c>
    </row>
    <row r="20" spans="1:4" x14ac:dyDescent="0.2">
      <c r="A20" s="4" t="s">
        <v>41</v>
      </c>
      <c r="B20" s="6" t="s">
        <v>304</v>
      </c>
      <c r="C20" s="2" t="s">
        <v>26</v>
      </c>
      <c r="D20" s="2" t="s">
        <v>26</v>
      </c>
    </row>
    <row r="21" spans="1:4" x14ac:dyDescent="0.2">
      <c r="A21" s="4" t="s">
        <v>43</v>
      </c>
      <c r="B21" s="6" t="s">
        <v>305</v>
      </c>
      <c r="C21" s="2" t="s">
        <v>26</v>
      </c>
      <c r="D21" s="2" t="s">
        <v>26</v>
      </c>
    </row>
    <row r="22" spans="1:4" x14ac:dyDescent="0.2">
      <c r="A22" s="5" t="s">
        <v>50</v>
      </c>
      <c r="B22" s="7" t="s">
        <v>306</v>
      </c>
      <c r="C22" s="3" t="s">
        <v>26</v>
      </c>
      <c r="D22" s="3" t="s">
        <v>26</v>
      </c>
    </row>
    <row r="23" spans="1:4" x14ac:dyDescent="0.2">
      <c r="A23" s="4" t="s">
        <v>54</v>
      </c>
      <c r="B23" s="6" t="s">
        <v>307</v>
      </c>
      <c r="C23" s="2" t="s">
        <v>26</v>
      </c>
      <c r="D23" s="2" t="s">
        <v>26</v>
      </c>
    </row>
    <row r="24" spans="1:4" x14ac:dyDescent="0.2">
      <c r="A24" s="4" t="s">
        <v>58</v>
      </c>
      <c r="B24" s="6" t="s">
        <v>308</v>
      </c>
      <c r="C24" s="2" t="s">
        <v>26</v>
      </c>
      <c r="D24" s="2" t="s">
        <v>26</v>
      </c>
    </row>
    <row r="25" spans="1:4" x14ac:dyDescent="0.2">
      <c r="A25" s="4" t="s">
        <v>62</v>
      </c>
      <c r="B25" s="6" t="s">
        <v>309</v>
      </c>
      <c r="C25" s="2" t="s">
        <v>26</v>
      </c>
      <c r="D25" s="2" t="s">
        <v>26</v>
      </c>
    </row>
    <row r="26" spans="1:4" x14ac:dyDescent="0.2">
      <c r="A26" s="4" t="s">
        <v>66</v>
      </c>
      <c r="B26" s="6" t="s">
        <v>310</v>
      </c>
      <c r="C26" s="2" t="s">
        <v>26</v>
      </c>
      <c r="D26" s="2" t="s">
        <v>26</v>
      </c>
    </row>
    <row r="27" spans="1:4" x14ac:dyDescent="0.2">
      <c r="A27" s="5" t="s">
        <v>139</v>
      </c>
      <c r="B27" s="7" t="s">
        <v>195</v>
      </c>
      <c r="C27" s="3" t="s">
        <v>26</v>
      </c>
      <c r="D27" s="3" t="s">
        <v>299</v>
      </c>
    </row>
    <row r="28" spans="1:4" x14ac:dyDescent="0.2">
      <c r="A28" s="4" t="s">
        <v>145</v>
      </c>
      <c r="B28" s="6" t="s">
        <v>311</v>
      </c>
      <c r="C28" s="2" t="s">
        <v>26</v>
      </c>
      <c r="D28" s="2" t="s">
        <v>299</v>
      </c>
    </row>
    <row r="29" spans="1:4" x14ac:dyDescent="0.2">
      <c r="A29" s="5" t="s">
        <v>152</v>
      </c>
      <c r="B29" s="7" t="s">
        <v>312</v>
      </c>
      <c r="C29" s="3" t="s">
        <v>26</v>
      </c>
      <c r="D29" s="3" t="s">
        <v>313</v>
      </c>
    </row>
    <row r="30" spans="1:4" x14ac:dyDescent="0.2">
      <c r="A30" s="5" t="s">
        <v>154</v>
      </c>
      <c r="B30" s="7" t="s">
        <v>314</v>
      </c>
      <c r="C30" s="3" t="s">
        <v>26</v>
      </c>
      <c r="D30" s="3" t="s">
        <v>26</v>
      </c>
    </row>
    <row r="31" spans="1:4" x14ac:dyDescent="0.2">
      <c r="A31" s="4" t="s">
        <v>156</v>
      </c>
      <c r="B31" s="6" t="s">
        <v>163</v>
      </c>
      <c r="C31" s="2" t="s">
        <v>26</v>
      </c>
      <c r="D31" s="2" t="s">
        <v>26</v>
      </c>
    </row>
    <row r="32" spans="1:4" x14ac:dyDescent="0.2">
      <c r="A32" s="5" t="s">
        <v>162</v>
      </c>
      <c r="B32" s="7" t="s">
        <v>165</v>
      </c>
      <c r="C32" s="3" t="s">
        <v>26</v>
      </c>
      <c r="D32" s="3" t="s">
        <v>26</v>
      </c>
    </row>
    <row r="33" spans="1:4" x14ac:dyDescent="0.2">
      <c r="A33" s="4" t="s">
        <v>164</v>
      </c>
      <c r="B33" s="6" t="s">
        <v>167</v>
      </c>
      <c r="C33" s="2" t="s">
        <v>26</v>
      </c>
      <c r="D33" s="2" t="s">
        <v>26</v>
      </c>
    </row>
    <row r="34" spans="1:4" x14ac:dyDescent="0.2">
      <c r="A34" s="4" t="s">
        <v>166</v>
      </c>
      <c r="B34" s="6" t="s">
        <v>173</v>
      </c>
      <c r="C34" s="2" t="s">
        <v>26</v>
      </c>
      <c r="D34" s="2" t="s">
        <v>26</v>
      </c>
    </row>
    <row r="35" spans="1:4" x14ac:dyDescent="0.2">
      <c r="A35" s="4" t="s">
        <v>172</v>
      </c>
      <c r="B35" s="6" t="s">
        <v>179</v>
      </c>
      <c r="C35" s="2" t="s">
        <v>26</v>
      </c>
      <c r="D35" s="2" t="s">
        <v>26</v>
      </c>
    </row>
    <row r="36" spans="1:4" x14ac:dyDescent="0.2">
      <c r="A36" s="4" t="s">
        <v>178</v>
      </c>
      <c r="B36" s="6" t="s">
        <v>315</v>
      </c>
      <c r="C36" s="2" t="s">
        <v>26</v>
      </c>
      <c r="D36" s="2" t="s">
        <v>313</v>
      </c>
    </row>
    <row r="37" spans="1:4" x14ac:dyDescent="0.2">
      <c r="A37" s="4" t="s">
        <v>180</v>
      </c>
      <c r="B37" s="6" t="s">
        <v>316</v>
      </c>
      <c r="C37" s="2" t="s">
        <v>26</v>
      </c>
      <c r="D37" s="2" t="s">
        <v>26</v>
      </c>
    </row>
    <row r="38" spans="1:4" x14ac:dyDescent="0.2">
      <c r="A38" s="4" t="s">
        <v>182</v>
      </c>
      <c r="B38" s="6" t="s">
        <v>317</v>
      </c>
      <c r="C38" s="2" t="s">
        <v>26</v>
      </c>
      <c r="D38" s="2" t="s">
        <v>26</v>
      </c>
    </row>
    <row r="40" spans="1:4" x14ac:dyDescent="0.2">
      <c r="A40" s="76" t="s">
        <v>6</v>
      </c>
      <c r="B40" s="76" t="s">
        <v>318</v>
      </c>
      <c r="C40" s="76" t="s">
        <v>48</v>
      </c>
      <c r="D40" s="76" t="s">
        <v>49</v>
      </c>
    </row>
    <row r="41" spans="1:4" x14ac:dyDescent="0.2">
      <c r="A41" s="76" t="s">
        <v>7</v>
      </c>
      <c r="B41" s="76" t="s">
        <v>7</v>
      </c>
      <c r="C41" s="76" t="s">
        <v>7</v>
      </c>
      <c r="D41" s="76" t="s">
        <v>7</v>
      </c>
    </row>
    <row r="42" spans="1:4" x14ac:dyDescent="0.2">
      <c r="A42" s="4" t="s">
        <v>188</v>
      </c>
      <c r="B42" s="6" t="s">
        <v>125</v>
      </c>
      <c r="C42" s="2" t="s">
        <v>52</v>
      </c>
      <c r="D42" s="2" t="s">
        <v>53</v>
      </c>
    </row>
    <row r="43" spans="1:4" x14ac:dyDescent="0.2">
      <c r="A43" s="5" t="s">
        <v>194</v>
      </c>
      <c r="B43" s="7" t="s">
        <v>319</v>
      </c>
      <c r="C43" s="3" t="s">
        <v>26</v>
      </c>
      <c r="D43" s="3" t="s">
        <v>26</v>
      </c>
    </row>
    <row r="44" spans="1:4" x14ac:dyDescent="0.2">
      <c r="A44" s="4" t="s">
        <v>196</v>
      </c>
      <c r="B44" s="6" t="s">
        <v>320</v>
      </c>
      <c r="C44" s="2" t="s">
        <v>26</v>
      </c>
      <c r="D44" s="2" t="s">
        <v>26</v>
      </c>
    </row>
    <row r="45" spans="1:4" x14ac:dyDescent="0.2">
      <c r="A45" s="4" t="s">
        <v>203</v>
      </c>
      <c r="B45" s="6" t="s">
        <v>321</v>
      </c>
      <c r="C45" s="2" t="s">
        <v>26</v>
      </c>
      <c r="D45" s="2" t="s">
        <v>26</v>
      </c>
    </row>
    <row r="46" spans="1:4" x14ac:dyDescent="0.2">
      <c r="A46" s="4" t="s">
        <v>206</v>
      </c>
      <c r="B46" s="6" t="s">
        <v>322</v>
      </c>
      <c r="C46" s="2" t="s">
        <v>299</v>
      </c>
      <c r="D46" s="2" t="s">
        <v>323</v>
      </c>
    </row>
    <row r="47" spans="1:4" x14ac:dyDescent="0.2">
      <c r="A47" s="4" t="s">
        <v>208</v>
      </c>
      <c r="B47" s="6" t="s">
        <v>324</v>
      </c>
      <c r="C47" s="2" t="s">
        <v>325</v>
      </c>
      <c r="D47" s="2" t="s">
        <v>326</v>
      </c>
    </row>
    <row r="48" spans="1:4" x14ac:dyDescent="0.2">
      <c r="A48" s="4" t="s">
        <v>210</v>
      </c>
      <c r="B48" s="6" t="s">
        <v>327</v>
      </c>
      <c r="C48" s="2" t="s">
        <v>328</v>
      </c>
      <c r="D48" s="2" t="s">
        <v>329</v>
      </c>
    </row>
    <row r="49" spans="1:4" x14ac:dyDescent="0.2">
      <c r="A49" s="4" t="s">
        <v>212</v>
      </c>
      <c r="B49" s="6" t="s">
        <v>330</v>
      </c>
      <c r="C49" s="2" t="s">
        <v>26</v>
      </c>
      <c r="D49" s="2" t="s">
        <v>26</v>
      </c>
    </row>
    <row r="50" spans="1:4" x14ac:dyDescent="0.2">
      <c r="A50" s="4" t="s">
        <v>218</v>
      </c>
      <c r="B50" s="6" t="s">
        <v>331</v>
      </c>
      <c r="C50" s="2" t="s">
        <v>332</v>
      </c>
      <c r="D50" s="2" t="s">
        <v>333</v>
      </c>
    </row>
    <row r="51" spans="1:4" x14ac:dyDescent="0.2">
      <c r="A51" s="4" t="s">
        <v>221</v>
      </c>
      <c r="B51" s="6" t="s">
        <v>334</v>
      </c>
      <c r="C51" s="2" t="s">
        <v>26</v>
      </c>
      <c r="D51" s="2" t="s">
        <v>26</v>
      </c>
    </row>
    <row r="52" spans="1:4" x14ac:dyDescent="0.2">
      <c r="A52" s="4" t="s">
        <v>224</v>
      </c>
      <c r="B52" s="6" t="s">
        <v>335</v>
      </c>
      <c r="C52" s="2" t="s">
        <v>336</v>
      </c>
      <c r="D52" s="2" t="s">
        <v>337</v>
      </c>
    </row>
  </sheetData>
  <mergeCells count="13">
    <mergeCell ref="A10:A11"/>
    <mergeCell ref="B10:B11"/>
    <mergeCell ref="C10:D10"/>
    <mergeCell ref="A40:A41"/>
    <mergeCell ref="B40:B41"/>
    <mergeCell ref="C40:C41"/>
    <mergeCell ref="D40:D41"/>
    <mergeCell ref="A3:D3"/>
    <mergeCell ref="A4:D4"/>
    <mergeCell ref="A5:D5"/>
    <mergeCell ref="A6:D6"/>
    <mergeCell ref="A7:D7"/>
    <mergeCell ref="A9:D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showGridLines="0" workbookViewId="0"/>
  </sheetViews>
  <sheetFormatPr defaultRowHeight="12.75" x14ac:dyDescent="0.2"/>
  <cols>
    <col min="1" max="1" width="3.28515625" bestFit="1" customWidth="1"/>
    <col min="2" max="2" width="79" bestFit="1" customWidth="1"/>
    <col min="3" max="8" width="24.140625" customWidth="1"/>
    <col min="9" max="9" width="27" customWidth="1"/>
    <col min="10" max="10" width="38.5703125" customWidth="1"/>
  </cols>
  <sheetData>
    <row r="3" spans="1:10" x14ac:dyDescent="0.2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x14ac:dyDescent="0.2">
      <c r="A5" s="73" t="s">
        <v>338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">
      <c r="A6" s="73" t="s">
        <v>3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">
      <c r="A7" s="73" t="s">
        <v>4</v>
      </c>
      <c r="B7" s="74"/>
      <c r="C7" s="74"/>
      <c r="D7" s="74"/>
      <c r="E7" s="74"/>
      <c r="F7" s="74"/>
      <c r="G7" s="74"/>
      <c r="H7" s="74"/>
      <c r="I7" s="74"/>
      <c r="J7" s="74"/>
    </row>
    <row r="9" spans="1:10" x14ac:dyDescent="0.2">
      <c r="A9" s="75" t="s">
        <v>339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">
      <c r="A10" s="76" t="s">
        <v>6</v>
      </c>
      <c r="B10" s="76" t="s">
        <v>340</v>
      </c>
      <c r="C10" s="76" t="s">
        <v>341</v>
      </c>
      <c r="D10" s="76" t="s">
        <v>342</v>
      </c>
      <c r="E10" s="76" t="s">
        <v>7</v>
      </c>
      <c r="F10" s="76" t="s">
        <v>7</v>
      </c>
      <c r="G10" s="76" t="s">
        <v>7</v>
      </c>
      <c r="H10" s="76" t="s">
        <v>347</v>
      </c>
      <c r="I10" s="76" t="s">
        <v>348</v>
      </c>
      <c r="J10" s="76" t="s">
        <v>349</v>
      </c>
    </row>
    <row r="11" spans="1:10" ht="42" x14ac:dyDescent="0.2">
      <c r="A11" s="76" t="s">
        <v>7</v>
      </c>
      <c r="B11" s="76" t="s">
        <v>7</v>
      </c>
      <c r="C11" s="76" t="s">
        <v>7</v>
      </c>
      <c r="D11" s="1" t="s">
        <v>343</v>
      </c>
      <c r="E11" s="1" t="s">
        <v>344</v>
      </c>
      <c r="F11" s="1" t="s">
        <v>345</v>
      </c>
      <c r="G11" s="1" t="s">
        <v>346</v>
      </c>
      <c r="H11" s="76" t="s">
        <v>7</v>
      </c>
      <c r="I11" s="76" t="s">
        <v>7</v>
      </c>
      <c r="J11" s="76" t="s">
        <v>7</v>
      </c>
    </row>
    <row r="12" spans="1:10" x14ac:dyDescent="0.2">
      <c r="A12" s="5" t="s">
        <v>12</v>
      </c>
      <c r="B12" s="7" t="s">
        <v>350</v>
      </c>
      <c r="C12" s="3" t="s">
        <v>351</v>
      </c>
      <c r="D12" s="3" t="s">
        <v>352</v>
      </c>
      <c r="E12" s="3" t="s">
        <v>353</v>
      </c>
      <c r="F12" s="3" t="s">
        <v>354</v>
      </c>
      <c r="G12" s="3" t="s">
        <v>355</v>
      </c>
      <c r="H12" s="3" t="s">
        <v>356</v>
      </c>
      <c r="I12" s="3" t="s">
        <v>357</v>
      </c>
      <c r="J12" s="3" t="s">
        <v>26</v>
      </c>
    </row>
    <row r="13" spans="1:10" x14ac:dyDescent="0.2">
      <c r="A13" s="4" t="s">
        <v>16</v>
      </c>
      <c r="B13" s="6" t="s">
        <v>358</v>
      </c>
      <c r="C13" s="2" t="s">
        <v>26</v>
      </c>
      <c r="D13" s="2" t="s">
        <v>26</v>
      </c>
      <c r="E13" s="2" t="s">
        <v>26</v>
      </c>
      <c r="F13" s="2" t="s">
        <v>26</v>
      </c>
      <c r="G13" s="2" t="s">
        <v>26</v>
      </c>
      <c r="H13" s="2" t="s">
        <v>26</v>
      </c>
      <c r="I13" s="2" t="s">
        <v>26</v>
      </c>
      <c r="J13" s="2" t="s">
        <v>26</v>
      </c>
    </row>
    <row r="14" spans="1:10" x14ac:dyDescent="0.2">
      <c r="A14" s="4" t="s">
        <v>20</v>
      </c>
      <c r="B14" s="6" t="s">
        <v>359</v>
      </c>
      <c r="C14" s="2" t="s">
        <v>26</v>
      </c>
      <c r="D14" s="2" t="s">
        <v>26</v>
      </c>
      <c r="E14" s="2" t="s">
        <v>26</v>
      </c>
      <c r="F14" s="2" t="s">
        <v>26</v>
      </c>
      <c r="G14" s="2" t="s">
        <v>26</v>
      </c>
      <c r="H14" s="2" t="s">
        <v>26</v>
      </c>
      <c r="I14" s="2" t="s">
        <v>26</v>
      </c>
      <c r="J14" s="2" t="s">
        <v>26</v>
      </c>
    </row>
    <row r="15" spans="1:10" x14ac:dyDescent="0.2">
      <c r="A15" s="4" t="s">
        <v>24</v>
      </c>
      <c r="B15" s="6" t="s">
        <v>360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</row>
    <row r="16" spans="1:10" x14ac:dyDescent="0.2">
      <c r="A16" s="4" t="s">
        <v>27</v>
      </c>
      <c r="B16" s="6" t="s">
        <v>361</v>
      </c>
      <c r="C16" s="2" t="s">
        <v>26</v>
      </c>
      <c r="D16" s="2" t="s">
        <v>26</v>
      </c>
      <c r="E16" s="2" t="s">
        <v>26</v>
      </c>
      <c r="F16" s="2" t="s">
        <v>26</v>
      </c>
      <c r="G16" s="2" t="s">
        <v>26</v>
      </c>
      <c r="H16" s="2" t="s">
        <v>26</v>
      </c>
      <c r="I16" s="2" t="s">
        <v>26</v>
      </c>
      <c r="J16" s="2" t="s">
        <v>26</v>
      </c>
    </row>
    <row r="17" spans="1:10" x14ac:dyDescent="0.2">
      <c r="A17" s="4" t="s">
        <v>31</v>
      </c>
      <c r="B17" s="6" t="s">
        <v>362</v>
      </c>
      <c r="C17" s="2" t="s">
        <v>363</v>
      </c>
      <c r="D17" s="2" t="s">
        <v>26</v>
      </c>
      <c r="E17" s="2" t="s">
        <v>364</v>
      </c>
      <c r="F17" s="2" t="s">
        <v>365</v>
      </c>
      <c r="G17" s="2" t="s">
        <v>366</v>
      </c>
      <c r="H17" s="2" t="s">
        <v>367</v>
      </c>
      <c r="I17" s="2" t="s">
        <v>368</v>
      </c>
      <c r="J17" s="2" t="s">
        <v>26</v>
      </c>
    </row>
    <row r="18" spans="1:10" x14ac:dyDescent="0.2">
      <c r="A18" s="4" t="s">
        <v>34</v>
      </c>
      <c r="B18" s="6" t="s">
        <v>369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</row>
    <row r="19" spans="1:10" x14ac:dyDescent="0.2">
      <c r="A19" s="4" t="s">
        <v>37</v>
      </c>
      <c r="B19" s="6" t="s">
        <v>370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</row>
    <row r="20" spans="1:10" x14ac:dyDescent="0.2">
      <c r="A20" s="4" t="s">
        <v>41</v>
      </c>
      <c r="B20" s="6" t="s">
        <v>371</v>
      </c>
      <c r="C20" s="2" t="s">
        <v>26</v>
      </c>
      <c r="D20" s="2" t="s">
        <v>26</v>
      </c>
      <c r="E20" s="2" t="s">
        <v>26</v>
      </c>
      <c r="F20" s="2" t="s">
        <v>26</v>
      </c>
      <c r="G20" s="2" t="s">
        <v>26</v>
      </c>
      <c r="H20" s="2" t="s">
        <v>26</v>
      </c>
      <c r="I20" s="2" t="s">
        <v>26</v>
      </c>
      <c r="J20" s="2" t="s">
        <v>26</v>
      </c>
    </row>
    <row r="21" spans="1:10" x14ac:dyDescent="0.2">
      <c r="A21" s="4" t="s">
        <v>43</v>
      </c>
      <c r="B21" s="6" t="s">
        <v>372</v>
      </c>
      <c r="C21" s="2" t="s">
        <v>26</v>
      </c>
      <c r="D21" s="2" t="s">
        <v>26</v>
      </c>
      <c r="E21" s="2" t="s">
        <v>26</v>
      </c>
      <c r="F21" s="2" t="s">
        <v>26</v>
      </c>
      <c r="G21" s="2" t="s">
        <v>26</v>
      </c>
      <c r="H21" s="2" t="s">
        <v>26</v>
      </c>
      <c r="I21" s="2" t="s">
        <v>26</v>
      </c>
      <c r="J21" s="2" t="s">
        <v>26</v>
      </c>
    </row>
    <row r="22" spans="1:10" x14ac:dyDescent="0.2">
      <c r="A22" s="4" t="s">
        <v>50</v>
      </c>
      <c r="B22" s="6" t="s">
        <v>373</v>
      </c>
      <c r="C22" s="2" t="s">
        <v>26</v>
      </c>
      <c r="D22" s="2" t="s">
        <v>26</v>
      </c>
      <c r="E22" s="2" t="s">
        <v>26</v>
      </c>
      <c r="F22" s="2" t="s">
        <v>26</v>
      </c>
      <c r="G22" s="2" t="s">
        <v>26</v>
      </c>
      <c r="H22" s="2" t="s">
        <v>26</v>
      </c>
      <c r="I22" s="2" t="s">
        <v>26</v>
      </c>
      <c r="J22" s="2" t="s">
        <v>26</v>
      </c>
    </row>
    <row r="23" spans="1:10" x14ac:dyDescent="0.2">
      <c r="A23" s="4" t="s">
        <v>54</v>
      </c>
      <c r="B23" s="6" t="s">
        <v>374</v>
      </c>
      <c r="C23" s="2" t="s">
        <v>26</v>
      </c>
      <c r="D23" s="2" t="s">
        <v>26</v>
      </c>
      <c r="E23" s="2" t="s">
        <v>26</v>
      </c>
      <c r="F23" s="2" t="s">
        <v>26</v>
      </c>
      <c r="G23" s="2" t="s">
        <v>26</v>
      </c>
      <c r="H23" s="2" t="s">
        <v>26</v>
      </c>
      <c r="I23" s="2" t="s">
        <v>26</v>
      </c>
      <c r="J23" s="2" t="s">
        <v>26</v>
      </c>
    </row>
    <row r="24" spans="1:10" x14ac:dyDescent="0.2">
      <c r="A24" s="4" t="s">
        <v>58</v>
      </c>
      <c r="B24" s="6" t="s">
        <v>375</v>
      </c>
      <c r="C24" s="2" t="s">
        <v>376</v>
      </c>
      <c r="D24" s="2" t="s">
        <v>377</v>
      </c>
      <c r="E24" s="2" t="s">
        <v>378</v>
      </c>
      <c r="F24" s="2" t="s">
        <v>379</v>
      </c>
      <c r="G24" s="2" t="s">
        <v>380</v>
      </c>
      <c r="H24" s="2" t="s">
        <v>381</v>
      </c>
      <c r="I24" s="2" t="s">
        <v>382</v>
      </c>
      <c r="J24" s="2" t="s">
        <v>26</v>
      </c>
    </row>
    <row r="25" spans="1:10" x14ac:dyDescent="0.2">
      <c r="A25" s="4" t="s">
        <v>62</v>
      </c>
      <c r="B25" s="6" t="s">
        <v>383</v>
      </c>
      <c r="C25" s="2" t="s">
        <v>26</v>
      </c>
      <c r="D25" s="2" t="s">
        <v>26</v>
      </c>
      <c r="E25" s="2" t="s">
        <v>26</v>
      </c>
      <c r="F25" s="2" t="s">
        <v>26</v>
      </c>
      <c r="G25" s="2" t="s">
        <v>26</v>
      </c>
      <c r="H25" s="2" t="s">
        <v>26</v>
      </c>
      <c r="I25" s="2" t="s">
        <v>26</v>
      </c>
      <c r="J25" s="2" t="s">
        <v>26</v>
      </c>
    </row>
    <row r="26" spans="1:10" x14ac:dyDescent="0.2">
      <c r="A26" s="4" t="s">
        <v>66</v>
      </c>
      <c r="B26" s="6" t="s">
        <v>384</v>
      </c>
      <c r="C26" s="2" t="s">
        <v>26</v>
      </c>
      <c r="D26" s="2" t="s">
        <v>26</v>
      </c>
      <c r="E26" s="2" t="s">
        <v>26</v>
      </c>
      <c r="F26" s="2" t="s">
        <v>26</v>
      </c>
      <c r="G26" s="2" t="s">
        <v>26</v>
      </c>
      <c r="H26" s="2" t="s">
        <v>26</v>
      </c>
      <c r="I26" s="2" t="s">
        <v>26</v>
      </c>
      <c r="J26" s="2" t="s">
        <v>26</v>
      </c>
    </row>
    <row r="27" spans="1:10" x14ac:dyDescent="0.2">
      <c r="A27" s="4" t="s">
        <v>139</v>
      </c>
      <c r="B27" s="6" t="s">
        <v>385</v>
      </c>
      <c r="C27" s="2" t="s">
        <v>26</v>
      </c>
      <c r="D27" s="2" t="s">
        <v>26</v>
      </c>
      <c r="E27" s="2" t="s">
        <v>26</v>
      </c>
      <c r="F27" s="2" t="s">
        <v>26</v>
      </c>
      <c r="G27" s="2" t="s">
        <v>26</v>
      </c>
      <c r="H27" s="2" t="s">
        <v>26</v>
      </c>
      <c r="I27" s="2" t="s">
        <v>26</v>
      </c>
      <c r="J27" s="2" t="s">
        <v>26</v>
      </c>
    </row>
    <row r="28" spans="1:10" x14ac:dyDescent="0.2">
      <c r="A28" s="4" t="s">
        <v>145</v>
      </c>
      <c r="B28" s="6" t="s">
        <v>386</v>
      </c>
      <c r="C28" s="2" t="s">
        <v>26</v>
      </c>
      <c r="D28" s="2" t="s">
        <v>26</v>
      </c>
      <c r="E28" s="2" t="s">
        <v>26</v>
      </c>
      <c r="F28" s="2" t="s">
        <v>26</v>
      </c>
      <c r="G28" s="2" t="s">
        <v>26</v>
      </c>
      <c r="H28" s="2" t="s">
        <v>26</v>
      </c>
      <c r="I28" s="2" t="s">
        <v>26</v>
      </c>
      <c r="J28" s="2" t="s">
        <v>26</v>
      </c>
    </row>
    <row r="29" spans="1:10" x14ac:dyDescent="0.2">
      <c r="A29" s="4" t="s">
        <v>152</v>
      </c>
      <c r="B29" s="6" t="s">
        <v>387</v>
      </c>
      <c r="C29" s="2" t="s">
        <v>388</v>
      </c>
      <c r="D29" s="2" t="s">
        <v>389</v>
      </c>
      <c r="E29" s="2" t="s">
        <v>390</v>
      </c>
      <c r="F29" s="2" t="s">
        <v>391</v>
      </c>
      <c r="G29" s="2" t="s">
        <v>392</v>
      </c>
      <c r="H29" s="2" t="s">
        <v>393</v>
      </c>
      <c r="I29" s="2" t="s">
        <v>394</v>
      </c>
      <c r="J29" s="2" t="s">
        <v>26</v>
      </c>
    </row>
    <row r="30" spans="1:10" x14ac:dyDescent="0.2">
      <c r="A30" s="4" t="s">
        <v>154</v>
      </c>
      <c r="B30" s="6" t="s">
        <v>395</v>
      </c>
      <c r="C30" s="2" t="s">
        <v>26</v>
      </c>
      <c r="D30" s="2" t="s">
        <v>26</v>
      </c>
      <c r="E30" s="2" t="s">
        <v>26</v>
      </c>
      <c r="F30" s="2" t="s">
        <v>26</v>
      </c>
      <c r="G30" s="2" t="s">
        <v>26</v>
      </c>
      <c r="H30" s="2" t="s">
        <v>26</v>
      </c>
      <c r="I30" s="2" t="s">
        <v>26</v>
      </c>
      <c r="J30" s="2" t="s">
        <v>26</v>
      </c>
    </row>
    <row r="31" spans="1:10" x14ac:dyDescent="0.2">
      <c r="A31" s="4" t="s">
        <v>156</v>
      </c>
      <c r="B31" s="6" t="s">
        <v>396</v>
      </c>
      <c r="C31" s="2" t="s">
        <v>26</v>
      </c>
      <c r="D31" s="2" t="s">
        <v>26</v>
      </c>
      <c r="E31" s="2" t="s">
        <v>26</v>
      </c>
      <c r="F31" s="2" t="s">
        <v>26</v>
      </c>
      <c r="G31" s="2" t="s">
        <v>26</v>
      </c>
      <c r="H31" s="2" t="s">
        <v>26</v>
      </c>
      <c r="I31" s="2" t="s">
        <v>26</v>
      </c>
      <c r="J31" s="2" t="s">
        <v>26</v>
      </c>
    </row>
    <row r="32" spans="1:10" x14ac:dyDescent="0.2">
      <c r="A32" s="4" t="s">
        <v>162</v>
      </c>
      <c r="B32" s="6" t="s">
        <v>397</v>
      </c>
      <c r="C32" s="2" t="s">
        <v>26</v>
      </c>
      <c r="D32" s="2" t="s">
        <v>26</v>
      </c>
      <c r="E32" s="2" t="s">
        <v>26</v>
      </c>
      <c r="F32" s="2" t="s">
        <v>26</v>
      </c>
      <c r="G32" s="2" t="s">
        <v>26</v>
      </c>
      <c r="H32" s="2" t="s">
        <v>26</v>
      </c>
      <c r="I32" s="2" t="s">
        <v>26</v>
      </c>
      <c r="J32" s="2" t="s">
        <v>26</v>
      </c>
    </row>
    <row r="33" spans="1:10" x14ac:dyDescent="0.2">
      <c r="A33" s="4" t="s">
        <v>164</v>
      </c>
      <c r="B33" s="6" t="s">
        <v>398</v>
      </c>
      <c r="C33" s="2" t="s">
        <v>26</v>
      </c>
      <c r="D33" s="2" t="s">
        <v>26</v>
      </c>
      <c r="E33" s="2" t="s">
        <v>26</v>
      </c>
      <c r="F33" s="2" t="s">
        <v>26</v>
      </c>
      <c r="G33" s="2" t="s">
        <v>26</v>
      </c>
      <c r="H33" s="2" t="s">
        <v>26</v>
      </c>
      <c r="I33" s="2" t="s">
        <v>26</v>
      </c>
      <c r="J33" s="2" t="s">
        <v>26</v>
      </c>
    </row>
    <row r="34" spans="1:10" x14ac:dyDescent="0.2">
      <c r="A34" s="4" t="s">
        <v>166</v>
      </c>
      <c r="B34" s="6" t="s">
        <v>399</v>
      </c>
      <c r="C34" s="2" t="s">
        <v>400</v>
      </c>
      <c r="D34" s="2" t="s">
        <v>401</v>
      </c>
      <c r="E34" s="2" t="s">
        <v>26</v>
      </c>
      <c r="F34" s="2" t="s">
        <v>26</v>
      </c>
      <c r="G34" s="2" t="s">
        <v>26</v>
      </c>
      <c r="H34" s="2" t="s">
        <v>402</v>
      </c>
      <c r="I34" s="2" t="s">
        <v>26</v>
      </c>
      <c r="J34" s="2" t="s">
        <v>26</v>
      </c>
    </row>
    <row r="35" spans="1:10" x14ac:dyDescent="0.2">
      <c r="A35" s="4" t="s">
        <v>172</v>
      </c>
      <c r="B35" s="6" t="s">
        <v>403</v>
      </c>
      <c r="C35" s="2" t="s">
        <v>404</v>
      </c>
      <c r="D35" s="2" t="s">
        <v>26</v>
      </c>
      <c r="E35" s="2" t="s">
        <v>26</v>
      </c>
      <c r="F35" s="2" t="s">
        <v>26</v>
      </c>
      <c r="G35" s="2" t="s">
        <v>26</v>
      </c>
      <c r="H35" s="2" t="s">
        <v>404</v>
      </c>
      <c r="I35" s="2" t="s">
        <v>26</v>
      </c>
      <c r="J35" s="2" t="s">
        <v>26</v>
      </c>
    </row>
    <row r="36" spans="1:10" x14ac:dyDescent="0.2">
      <c r="A36" s="4" t="s">
        <v>178</v>
      </c>
      <c r="B36" s="6" t="s">
        <v>405</v>
      </c>
      <c r="C36" s="2" t="s">
        <v>406</v>
      </c>
      <c r="D36" s="2" t="s">
        <v>26</v>
      </c>
      <c r="E36" s="2" t="s">
        <v>26</v>
      </c>
      <c r="F36" s="2" t="s">
        <v>26</v>
      </c>
      <c r="G36" s="2" t="s">
        <v>407</v>
      </c>
      <c r="H36" s="2" t="s">
        <v>408</v>
      </c>
      <c r="I36" s="2" t="s">
        <v>26</v>
      </c>
      <c r="J36" s="2" t="s">
        <v>26</v>
      </c>
    </row>
    <row r="37" spans="1:10" x14ac:dyDescent="0.2">
      <c r="A37" s="4" t="s">
        <v>180</v>
      </c>
      <c r="B37" s="6" t="s">
        <v>409</v>
      </c>
      <c r="C37" s="2" t="s">
        <v>26</v>
      </c>
      <c r="D37" s="2" t="s">
        <v>26</v>
      </c>
      <c r="E37" s="2" t="s">
        <v>26</v>
      </c>
      <c r="F37" s="2" t="s">
        <v>26</v>
      </c>
      <c r="G37" s="2" t="s">
        <v>26</v>
      </c>
      <c r="H37" s="2" t="s">
        <v>26</v>
      </c>
      <c r="I37" s="2" t="s">
        <v>26</v>
      </c>
      <c r="J37" s="2" t="s">
        <v>26</v>
      </c>
    </row>
    <row r="38" spans="1:10" x14ac:dyDescent="0.2">
      <c r="A38" s="4" t="s">
        <v>182</v>
      </c>
      <c r="B38" s="6" t="s">
        <v>410</v>
      </c>
      <c r="C38" s="2" t="s">
        <v>411</v>
      </c>
      <c r="D38" s="2" t="s">
        <v>412</v>
      </c>
      <c r="E38" s="2" t="s">
        <v>413</v>
      </c>
      <c r="F38" s="2" t="s">
        <v>414</v>
      </c>
      <c r="G38" s="2" t="s">
        <v>415</v>
      </c>
      <c r="H38" s="2" t="s">
        <v>416</v>
      </c>
      <c r="I38" s="2" t="s">
        <v>417</v>
      </c>
      <c r="J38" s="2" t="s">
        <v>26</v>
      </c>
    </row>
    <row r="39" spans="1:10" x14ac:dyDescent="0.2">
      <c r="A39" s="4" t="s">
        <v>188</v>
      </c>
      <c r="B39" s="6" t="s">
        <v>418</v>
      </c>
      <c r="C39" s="2" t="s">
        <v>419</v>
      </c>
      <c r="D39" s="2" t="s">
        <v>420</v>
      </c>
      <c r="E39" s="2" t="s">
        <v>421</v>
      </c>
      <c r="F39" s="2" t="s">
        <v>422</v>
      </c>
      <c r="G39" s="2" t="s">
        <v>423</v>
      </c>
      <c r="H39" s="2" t="s">
        <v>424</v>
      </c>
      <c r="I39" s="2" t="s">
        <v>425</v>
      </c>
      <c r="J39" s="2" t="s">
        <v>26</v>
      </c>
    </row>
    <row r="40" spans="1:10" x14ac:dyDescent="0.2">
      <c r="A40" s="5" t="s">
        <v>194</v>
      </c>
      <c r="B40" s="7" t="s">
        <v>426</v>
      </c>
      <c r="C40" s="3" t="s">
        <v>427</v>
      </c>
      <c r="D40" s="3" t="s">
        <v>428</v>
      </c>
      <c r="E40" s="3" t="s">
        <v>429</v>
      </c>
      <c r="F40" s="3" t="s">
        <v>430</v>
      </c>
      <c r="G40" s="3" t="s">
        <v>431</v>
      </c>
      <c r="H40" s="3" t="s">
        <v>432</v>
      </c>
      <c r="I40" s="3" t="s">
        <v>433</v>
      </c>
      <c r="J40" s="3" t="s">
        <v>26</v>
      </c>
    </row>
    <row r="41" spans="1:10" x14ac:dyDescent="0.2">
      <c r="A41" s="4" t="s">
        <v>196</v>
      </c>
      <c r="B41" s="6" t="s">
        <v>434</v>
      </c>
      <c r="C41" s="2" t="s">
        <v>427</v>
      </c>
      <c r="D41" s="2" t="s">
        <v>428</v>
      </c>
      <c r="E41" s="2" t="s">
        <v>429</v>
      </c>
      <c r="F41" s="2" t="s">
        <v>430</v>
      </c>
      <c r="G41" s="2" t="s">
        <v>431</v>
      </c>
      <c r="H41" s="2" t="s">
        <v>432</v>
      </c>
      <c r="I41" s="2" t="s">
        <v>433</v>
      </c>
      <c r="J41" s="2" t="s">
        <v>26</v>
      </c>
    </row>
    <row r="42" spans="1:10" x14ac:dyDescent="0.2">
      <c r="A42" s="4" t="s">
        <v>203</v>
      </c>
      <c r="B42" s="6" t="s">
        <v>435</v>
      </c>
      <c r="C42" s="2" t="s">
        <v>26</v>
      </c>
      <c r="D42" s="2" t="s">
        <v>26</v>
      </c>
      <c r="E42" s="2" t="s">
        <v>26</v>
      </c>
      <c r="F42" s="2" t="s">
        <v>26</v>
      </c>
      <c r="G42" s="2" t="s">
        <v>26</v>
      </c>
      <c r="H42" s="2" t="s">
        <v>26</v>
      </c>
      <c r="I42" s="2" t="s">
        <v>26</v>
      </c>
      <c r="J42" s="2" t="s">
        <v>26</v>
      </c>
    </row>
    <row r="43" spans="1:10" x14ac:dyDescent="0.2">
      <c r="A43" s="5" t="s">
        <v>206</v>
      </c>
      <c r="B43" s="7" t="s">
        <v>436</v>
      </c>
      <c r="C43" s="3" t="s">
        <v>437</v>
      </c>
      <c r="D43" s="3" t="s">
        <v>438</v>
      </c>
      <c r="E43" s="3" t="s">
        <v>439</v>
      </c>
      <c r="F43" s="3" t="s">
        <v>440</v>
      </c>
      <c r="G43" s="3" t="s">
        <v>441</v>
      </c>
      <c r="H43" s="3" t="s">
        <v>442</v>
      </c>
      <c r="I43" s="3" t="s">
        <v>443</v>
      </c>
      <c r="J43" s="3" t="s">
        <v>26</v>
      </c>
    </row>
    <row r="44" spans="1:10" x14ac:dyDescent="0.2">
      <c r="A44" s="4" t="s">
        <v>208</v>
      </c>
      <c r="B44" s="6" t="s">
        <v>444</v>
      </c>
      <c r="C44" s="2" t="s">
        <v>445</v>
      </c>
      <c r="D44" s="2" t="s">
        <v>251</v>
      </c>
      <c r="E44" s="2" t="s">
        <v>446</v>
      </c>
      <c r="F44" s="2" t="s">
        <v>447</v>
      </c>
      <c r="G44" s="2" t="s">
        <v>448</v>
      </c>
      <c r="H44" s="2" t="s">
        <v>449</v>
      </c>
      <c r="I44" s="2" t="s">
        <v>450</v>
      </c>
      <c r="J44" s="2" t="s">
        <v>26</v>
      </c>
    </row>
  </sheetData>
  <mergeCells count="13">
    <mergeCell ref="J10:J11"/>
    <mergeCell ref="A10:A11"/>
    <mergeCell ref="B10:B11"/>
    <mergeCell ref="C10:C11"/>
    <mergeCell ref="D10:G10"/>
    <mergeCell ref="H10:H11"/>
    <mergeCell ref="I10:I11"/>
    <mergeCell ref="A3:J3"/>
    <mergeCell ref="A4:J4"/>
    <mergeCell ref="A5:J5"/>
    <mergeCell ref="A6:J6"/>
    <mergeCell ref="A7:J7"/>
    <mergeCell ref="A9:J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39"/>
  <sheetViews>
    <sheetView showGridLines="0" workbookViewId="0"/>
  </sheetViews>
  <sheetFormatPr defaultRowHeight="12.75" x14ac:dyDescent="0.2"/>
  <cols>
    <col min="1" max="1" width="3.28515625" bestFit="1" customWidth="1"/>
    <col min="2" max="2" width="57.5703125" customWidth="1"/>
    <col min="3" max="4" width="32.140625" customWidth="1"/>
  </cols>
  <sheetData>
    <row r="3" spans="1:4" x14ac:dyDescent="0.2">
      <c r="A3" s="73" t="s">
        <v>0</v>
      </c>
      <c r="B3" s="74"/>
      <c r="C3" s="74"/>
      <c r="D3" s="74"/>
    </row>
    <row r="4" spans="1:4" x14ac:dyDescent="0.2">
      <c r="A4" s="73" t="s">
        <v>1</v>
      </c>
      <c r="B4" s="74"/>
      <c r="C4" s="74"/>
      <c r="D4" s="74"/>
    </row>
    <row r="5" spans="1:4" x14ac:dyDescent="0.2">
      <c r="A5" s="73" t="s">
        <v>451</v>
      </c>
      <c r="B5" s="74"/>
      <c r="C5" s="74"/>
      <c r="D5" s="74"/>
    </row>
    <row r="6" spans="1:4" x14ac:dyDescent="0.2">
      <c r="A6" s="73" t="s">
        <v>3</v>
      </c>
      <c r="B6" s="74"/>
      <c r="C6" s="74"/>
      <c r="D6" s="74"/>
    </row>
    <row r="7" spans="1:4" x14ac:dyDescent="0.2">
      <c r="A7" s="73" t="s">
        <v>4</v>
      </c>
      <c r="B7" s="74"/>
      <c r="C7" s="74"/>
      <c r="D7" s="74"/>
    </row>
    <row r="9" spans="1:4" x14ac:dyDescent="0.2">
      <c r="A9" s="75" t="s">
        <v>452</v>
      </c>
      <c r="B9" s="74"/>
      <c r="C9" s="74"/>
      <c r="D9" s="74"/>
    </row>
    <row r="10" spans="1:4" x14ac:dyDescent="0.2">
      <c r="A10" s="76" t="s">
        <v>6</v>
      </c>
      <c r="B10" s="76" t="s">
        <v>453</v>
      </c>
      <c r="C10" s="76" t="s">
        <v>454</v>
      </c>
    </row>
    <row r="11" spans="1:4" x14ac:dyDescent="0.2">
      <c r="A11" s="76" t="s">
        <v>7</v>
      </c>
      <c r="B11" s="76" t="s">
        <v>7</v>
      </c>
      <c r="C11" s="76" t="s">
        <v>7</v>
      </c>
    </row>
    <row r="12" spans="1:4" x14ac:dyDescent="0.2">
      <c r="A12" s="4" t="s">
        <v>12</v>
      </c>
      <c r="B12" s="6" t="s">
        <v>455</v>
      </c>
      <c r="C12" s="2" t="s">
        <v>52</v>
      </c>
    </row>
    <row r="14" spans="1:4" x14ac:dyDescent="0.2">
      <c r="A14" s="76" t="s">
        <v>6</v>
      </c>
      <c r="B14" s="76" t="s">
        <v>8</v>
      </c>
      <c r="C14" s="76" t="s">
        <v>48</v>
      </c>
      <c r="D14" s="76" t="s">
        <v>49</v>
      </c>
    </row>
    <row r="15" spans="1:4" x14ac:dyDescent="0.2">
      <c r="A15" s="76" t="s">
        <v>7</v>
      </c>
      <c r="B15" s="76" t="s">
        <v>7</v>
      </c>
      <c r="C15" s="76" t="s">
        <v>7</v>
      </c>
      <c r="D15" s="76" t="s">
        <v>7</v>
      </c>
    </row>
    <row r="16" spans="1:4" x14ac:dyDescent="0.2">
      <c r="A16" s="4" t="s">
        <v>16</v>
      </c>
      <c r="B16" s="6" t="s">
        <v>456</v>
      </c>
      <c r="C16" s="2" t="s">
        <v>56</v>
      </c>
      <c r="D16" s="2" t="s">
        <v>57</v>
      </c>
    </row>
    <row r="17" spans="1:4" x14ac:dyDescent="0.2">
      <c r="A17" s="4" t="s">
        <v>20</v>
      </c>
      <c r="B17" s="6" t="s">
        <v>457</v>
      </c>
      <c r="C17" s="2" t="s">
        <v>60</v>
      </c>
      <c r="D17" s="2" t="s">
        <v>61</v>
      </c>
    </row>
    <row r="18" spans="1:4" x14ac:dyDescent="0.2">
      <c r="A18" s="4" t="s">
        <v>24</v>
      </c>
      <c r="B18" s="6" t="s">
        <v>458</v>
      </c>
      <c r="C18" s="2" t="s">
        <v>64</v>
      </c>
      <c r="D18" s="2" t="s">
        <v>65</v>
      </c>
    </row>
    <row r="20" spans="1:4" x14ac:dyDescent="0.2">
      <c r="A20" s="76" t="s">
        <v>6</v>
      </c>
      <c r="B20" s="76" t="s">
        <v>72</v>
      </c>
      <c r="C20" s="76" t="s">
        <v>48</v>
      </c>
      <c r="D20" s="76" t="s">
        <v>49</v>
      </c>
    </row>
    <row r="21" spans="1:4" x14ac:dyDescent="0.2">
      <c r="A21" s="76" t="s">
        <v>7</v>
      </c>
      <c r="B21" s="76" t="s">
        <v>7</v>
      </c>
      <c r="C21" s="76" t="s">
        <v>7</v>
      </c>
      <c r="D21" s="76" t="s">
        <v>7</v>
      </c>
    </row>
    <row r="22" spans="1:4" x14ac:dyDescent="0.2">
      <c r="A22" s="4" t="s">
        <v>27</v>
      </c>
      <c r="B22" s="6" t="s">
        <v>459</v>
      </c>
      <c r="C22" s="2" t="s">
        <v>124</v>
      </c>
      <c r="D22" s="2" t="s">
        <v>138</v>
      </c>
    </row>
    <row r="23" spans="1:4" x14ac:dyDescent="0.2">
      <c r="A23" s="4" t="s">
        <v>31</v>
      </c>
      <c r="B23" s="6" t="s">
        <v>460</v>
      </c>
      <c r="C23" s="2" t="s">
        <v>144</v>
      </c>
      <c r="D23" s="2" t="s">
        <v>461</v>
      </c>
    </row>
    <row r="25" spans="1:4" x14ac:dyDescent="0.2">
      <c r="A25" s="76" t="s">
        <v>6</v>
      </c>
      <c r="B25" s="76" t="s">
        <v>462</v>
      </c>
      <c r="C25" s="76" t="s">
        <v>48</v>
      </c>
      <c r="D25" s="76" t="s">
        <v>49</v>
      </c>
    </row>
    <row r="26" spans="1:4" x14ac:dyDescent="0.2">
      <c r="A26" s="76" t="s">
        <v>7</v>
      </c>
      <c r="B26" s="76" t="s">
        <v>7</v>
      </c>
      <c r="C26" s="76" t="s">
        <v>7</v>
      </c>
      <c r="D26" s="76" t="s">
        <v>7</v>
      </c>
    </row>
    <row r="27" spans="1:4" x14ac:dyDescent="0.2">
      <c r="A27" s="4" t="s">
        <v>34</v>
      </c>
      <c r="B27" s="6" t="s">
        <v>463</v>
      </c>
      <c r="C27" s="2" t="s">
        <v>269</v>
      </c>
      <c r="D27" s="2" t="s">
        <v>275</v>
      </c>
    </row>
    <row r="28" spans="1:4" x14ac:dyDescent="0.2">
      <c r="A28" s="4" t="s">
        <v>37</v>
      </c>
      <c r="B28" s="6" t="s">
        <v>460</v>
      </c>
      <c r="C28" s="2" t="s">
        <v>280</v>
      </c>
      <c r="D28" s="2" t="s">
        <v>464</v>
      </c>
    </row>
    <row r="30" spans="1:4" x14ac:dyDescent="0.2">
      <c r="A30" s="76" t="s">
        <v>6</v>
      </c>
      <c r="B30" s="76" t="s">
        <v>294</v>
      </c>
      <c r="C30" s="76" t="s">
        <v>48</v>
      </c>
      <c r="D30" s="76" t="s">
        <v>49</v>
      </c>
    </row>
    <row r="31" spans="1:4" x14ac:dyDescent="0.2">
      <c r="A31" s="76" t="s">
        <v>7</v>
      </c>
      <c r="B31" s="76" t="s">
        <v>7</v>
      </c>
      <c r="C31" s="76" t="s">
        <v>7</v>
      </c>
      <c r="D31" s="76" t="s">
        <v>7</v>
      </c>
    </row>
    <row r="32" spans="1:4" x14ac:dyDescent="0.2">
      <c r="A32" s="4" t="s">
        <v>41</v>
      </c>
      <c r="B32" s="6" t="s">
        <v>465</v>
      </c>
      <c r="C32" s="2" t="s">
        <v>299</v>
      </c>
      <c r="D32" s="2" t="s">
        <v>323</v>
      </c>
    </row>
    <row r="33" spans="1:4" x14ac:dyDescent="0.2">
      <c r="A33" s="4" t="s">
        <v>43</v>
      </c>
      <c r="B33" s="6" t="s">
        <v>466</v>
      </c>
      <c r="C33" s="2" t="s">
        <v>26</v>
      </c>
      <c r="D33" s="2" t="s">
        <v>26</v>
      </c>
    </row>
    <row r="34" spans="1:4" x14ac:dyDescent="0.2">
      <c r="A34" s="4" t="s">
        <v>50</v>
      </c>
      <c r="B34" s="6" t="s">
        <v>467</v>
      </c>
      <c r="C34" s="2" t="s">
        <v>468</v>
      </c>
      <c r="D34" s="2" t="s">
        <v>469</v>
      </c>
    </row>
    <row r="35" spans="1:4" x14ac:dyDescent="0.2">
      <c r="A35" s="4" t="s">
        <v>54</v>
      </c>
      <c r="B35" s="6" t="s">
        <v>470</v>
      </c>
      <c r="C35" s="2" t="s">
        <v>332</v>
      </c>
      <c r="D35" s="2" t="s">
        <v>471</v>
      </c>
    </row>
    <row r="37" spans="1:4" ht="24" customHeight="1" x14ac:dyDescent="0.2">
      <c r="A37" s="76" t="s">
        <v>6</v>
      </c>
      <c r="B37" s="76" t="s">
        <v>472</v>
      </c>
      <c r="C37" s="76" t="s">
        <v>473</v>
      </c>
      <c r="D37" s="76" t="s">
        <v>474</v>
      </c>
    </row>
    <row r="38" spans="1:4" ht="24" customHeight="1" x14ac:dyDescent="0.2">
      <c r="A38" s="76" t="s">
        <v>7</v>
      </c>
      <c r="B38" s="76" t="s">
        <v>7</v>
      </c>
      <c r="C38" s="76" t="s">
        <v>7</v>
      </c>
      <c r="D38" s="76" t="s">
        <v>7</v>
      </c>
    </row>
    <row r="39" spans="1:4" x14ac:dyDescent="0.2">
      <c r="A39" s="4" t="s">
        <v>58</v>
      </c>
      <c r="B39" s="6" t="s">
        <v>475</v>
      </c>
      <c r="C39" s="2" t="s">
        <v>476</v>
      </c>
      <c r="D39" s="2" t="s">
        <v>477</v>
      </c>
    </row>
  </sheetData>
  <mergeCells count="29">
    <mergeCell ref="A30:A31"/>
    <mergeCell ref="B30:B31"/>
    <mergeCell ref="C30:C31"/>
    <mergeCell ref="D30:D31"/>
    <mergeCell ref="A37:A38"/>
    <mergeCell ref="B37:B38"/>
    <mergeCell ref="C37:C38"/>
    <mergeCell ref="D37:D38"/>
    <mergeCell ref="D14:D15"/>
    <mergeCell ref="A20:A21"/>
    <mergeCell ref="B20:B21"/>
    <mergeCell ref="C20:C21"/>
    <mergeCell ref="D20:D21"/>
    <mergeCell ref="A25:A26"/>
    <mergeCell ref="B25:B26"/>
    <mergeCell ref="C25:C26"/>
    <mergeCell ref="D25:D26"/>
    <mergeCell ref="A10:A11"/>
    <mergeCell ref="B10:B11"/>
    <mergeCell ref="C10:C11"/>
    <mergeCell ref="A14:A15"/>
    <mergeCell ref="B14:B15"/>
    <mergeCell ref="C14:C15"/>
    <mergeCell ref="A3:D3"/>
    <mergeCell ref="A4:D4"/>
    <mergeCell ref="A5:D5"/>
    <mergeCell ref="A6:D6"/>
    <mergeCell ref="A7:D7"/>
    <mergeCell ref="A9:D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1 - Pessoal - Consolidado</vt:lpstr>
      <vt:lpstr>Anexo 1 - Despesas com Pessoal</vt:lpstr>
      <vt:lpstr>Anexo 2 - DCL</vt:lpstr>
      <vt:lpstr>Anexo 3 - Garantias e Contrag.</vt:lpstr>
      <vt:lpstr>Anexo 4 - Operações de Crédito</vt:lpstr>
      <vt:lpstr>Anexo 5 - Disponibilidade de C</vt:lpstr>
      <vt:lpstr>Anexo 6 - Demonst. Simplifica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Pires de Abreu</dc:creator>
  <cp:lastModifiedBy>Regina Celia  Ferreira Lemes</cp:lastModifiedBy>
  <cp:lastPrinted>2017-05-10T14:50:02Z</cp:lastPrinted>
  <dcterms:created xsi:type="dcterms:W3CDTF">2017-05-10T14:23:42Z</dcterms:created>
  <dcterms:modified xsi:type="dcterms:W3CDTF">2017-05-10T15:17:28Z</dcterms:modified>
</cp:coreProperties>
</file>